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tables/table7.xml" ContentType="application/vnd.openxmlformats-officedocument.spreadsheetml.table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Lists" sheetId="2" state="hidden" r:id="rId2"/>
    <sheet xmlns:r="http://schemas.openxmlformats.org/officeDocument/2006/relationships" name="Run_of_Show" sheetId="3" state="visible" r:id="rId3"/>
    <sheet xmlns:r="http://schemas.openxmlformats.org/officeDocument/2006/relationships" name="Speakers" sheetId="4" state="visible" r:id="rId4"/>
    <sheet xmlns:r="http://schemas.openxmlformats.org/officeDocument/2006/relationships" name="Media_RSVP" sheetId="5" state="visible" r:id="rId5"/>
    <sheet xmlns:r="http://schemas.openxmlformats.org/officeDocument/2006/relationships" name="Logistics" sheetId="6" state="visible" r:id="rId6"/>
    <sheet xmlns:r="http://schemas.openxmlformats.org/officeDocument/2006/relationships" name="Q_and_A" sheetId="7" state="visible" r:id="rId7"/>
    <sheet xmlns:r="http://schemas.openxmlformats.org/officeDocument/2006/relationships" name="Budget" sheetId="8" state="visible" r:id="rId8"/>
    <sheet xmlns:r="http://schemas.openxmlformats.org/officeDocument/2006/relationships" name="Timeline" sheetId="9" state="visible" r:id="rId9"/>
    <sheet xmlns:r="http://schemas.openxmlformats.org/officeDocument/2006/relationships" name="Print_RunSheet" sheetId="10" state="visible" r:id="rId10"/>
    <sheet xmlns:r="http://schemas.openxmlformats.org/officeDocument/2006/relationships" name="Reference" sheetId="11" state="visible" r:id="rId11"/>
  </sheets>
  <definedNames>
    <definedName name="Status">Lists!$B$1:$F$1</definedName>
    <definedName name="Priority">Lists!$B$2:$E$2</definedName>
    <definedName name="RSVP">Lists!$B$3:$F$3</definedName>
    <definedName name="YesNo">Lists!$B$4:$C$4</definedName>
    <definedName name="Risk">Lists!$B$5:$D$5</definedName>
    <definedName name="QAApproval">Lists!$B$6:$D$6</definedName>
    <definedName name="BudgetStatus">Lists!$B$7:$F$7</definedName>
    <definedName name="_xlnm.Print_Titles" localSheetId="9">'Print_RunSheet'!$6:$6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hh:mm"/>
  </numFmts>
  <fonts count="8">
    <font>
      <name val="Calibri"/>
      <family val="2"/>
      <color theme="1"/>
      <sz val="11"/>
      <scheme val="minor"/>
    </font>
    <font>
      <name val="Calibri"/>
      <b val="1"/>
      <color rgb="00000000"/>
      <sz val="11"/>
    </font>
    <font>
      <name val="Calibri"/>
      <color rgb="00000000"/>
      <sz val="11"/>
    </font>
    <font>
      <name val="Calibri"/>
      <b val="1"/>
      <color rgb="001F2D3D"/>
      <sz val="18"/>
    </font>
    <font>
      <name val="Calibri"/>
      <b val="1"/>
      <color rgb="001F2D3D"/>
      <sz val="13"/>
    </font>
    <font>
      <name val="Calibri"/>
      <color rgb="000000FF"/>
      <sz val="11"/>
    </font>
    <font>
      <name val="Calibri"/>
      <i val="1"/>
      <color rgb="005A5A5A"/>
      <sz val="10"/>
    </font>
    <font>
      <name val="Calibri"/>
      <b val="1"/>
      <color rgb="00FFFFFF"/>
      <sz val="11"/>
    </font>
  </fonts>
  <fills count="5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EAF2FF"/>
      </patternFill>
    </fill>
    <fill>
      <patternFill patternType="solid">
        <fgColor rgb="001F4E79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2" borderId="1" applyAlignment="1" pivotButton="0" quotePrefix="0" xfId="0">
      <alignment horizontal="left" vertical="center" wrapText="1"/>
    </xf>
    <xf numFmtId="0" fontId="1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164" fontId="5" fillId="3" borderId="1" applyAlignment="1" pivotButton="0" quotePrefix="0" xfId="0">
      <alignment horizontal="left" vertical="center" wrapText="1"/>
    </xf>
    <xf numFmtId="165" fontId="5" fillId="3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right" vertical="center" wrapText="1"/>
    </xf>
    <xf numFmtId="0" fontId="6" fillId="0" borderId="1" applyAlignment="1" pivotButton="0" quotePrefix="0" xfId="0">
      <alignment horizontal="left" vertical="center" wrapText="1"/>
    </xf>
    <xf numFmtId="9" fontId="2" fillId="0" borderId="1" applyAlignment="1" pivotButton="0" quotePrefix="0" xfId="0">
      <alignment horizontal="right" vertical="center" wrapText="1"/>
    </xf>
    <xf numFmtId="0" fontId="1" fillId="0" borderId="0" pivotButton="0" quotePrefix="0" xfId="0"/>
    <xf numFmtId="0" fontId="2" fillId="0" borderId="0" pivotButton="0" quotePrefix="0" xfId="0"/>
    <xf numFmtId="0" fontId="7" fillId="4" borderId="1" applyAlignment="1" pivotButton="0" quotePrefix="0" xfId="0">
      <alignment horizontal="center" vertical="center" wrapText="1"/>
    </xf>
    <xf numFmtId="165" fontId="2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165" fontId="5" fillId="3" borderId="1" applyAlignment="1" pivotButton="0" quotePrefix="0" xfId="0">
      <alignment horizontal="center" vertical="center" wrapText="1"/>
    </xf>
    <xf numFmtId="164" fontId="5" fillId="3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0" fillId="2" borderId="0" pivotButton="0" quotePrefix="0" xfId="0"/>
    <xf numFmtId="1" fontId="5" fillId="3" borderId="1" applyAlignment="1" pivotButton="0" quotePrefix="0" xfId="0">
      <alignment horizontal="center" vertical="center" wrapText="1"/>
    </xf>
    <xf numFmtId="4" fontId="5" fillId="3" borderId="1" applyAlignment="1" pivotButton="0" quotePrefix="0" xfId="0">
      <alignment horizontal="center" vertical="center" wrapText="1"/>
    </xf>
    <xf numFmtId="4" fontId="2" fillId="0" borderId="1" applyAlignment="1" pivotButton="0" quotePrefix="0" xfId="0">
      <alignment horizontal="center" vertical="center" wrapText="1"/>
    </xf>
    <xf numFmtId="0" fontId="1" fillId="2" borderId="1" applyAlignment="1" pivotButton="0" quotePrefix="0" xfId="0">
      <alignment horizontal="left" vertical="center" wrapText="1"/>
    </xf>
    <xf numFmtId="4" fontId="2" fillId="2" borderId="1" applyAlignment="1" pivotButton="0" quotePrefix="0" xfId="0">
      <alignment horizontal="right" vertical="center" wrapText="1"/>
    </xf>
    <xf numFmtId="164" fontId="2" fillId="0" borderId="0" pivotButton="0" quotePrefix="0" xfId="0"/>
    <xf numFmtId="0" fontId="2" fillId="0" borderId="1" applyAlignment="1" pivotButton="0" quotePrefix="0" xfId="0">
      <alignment horizontal="left" vertical="center" wrapText="1"/>
    </xf>
    <xf numFmtId="165" fontId="0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C6E0B4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6677025" cy="8639175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24</row>
      <rowOff>0</rowOff>
    </from>
    <ext cx="6677025" cy="8639175"/>
    <pic>
      <nvPicPr>
        <cNvPr id="2" name="Image 2" descr="Picture"/>
        <cNvPicPr/>
      </nvPicPr>
      <blipFill>
        <a:blip xmlns:a="http://schemas.openxmlformats.org/drawingml/2006/main" xmlns:r="http://schemas.openxmlformats.org/officeDocument/2006/relationships" cstate="print" r:embed="rId2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  <oneCellAnchor>
    <from>
      <col>0</col>
      <colOff>0</colOff>
      <row>46</row>
      <rowOff>0</rowOff>
    </from>
    <ext cx="6677025" cy="8639175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ables/table1.xml><?xml version="1.0" encoding="utf-8"?>
<table xmlns="http://schemas.openxmlformats.org/spreadsheetml/2006/main" id="1" name="tblRunOfShow" displayName="tblRunOfShow" ref="A2:L200" headerRowCount="1">
  <autoFilter ref="A2:L200"/>
  <tableColumns count="12">
    <tableColumn id="1" name="ID"/>
    <tableColumn id="2" name="Start"/>
    <tableColumn id="3" name="End"/>
    <tableColumn id="4" name="Duration (min)"/>
    <tableColumn id="5" name="Segment"/>
    <tableColumn id="6" name="Speaker"/>
    <tableColumn id="7" name="Objective"/>
    <tableColumn id="8" name="AV / Cues"/>
    <tableColumn id="9" name="Owner"/>
    <tableColumn id="10" name="Priority"/>
    <tableColumn id="11" name="Status"/>
    <tableColumn id="12" name="Note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Speakers" displayName="tblSpeakers" ref="A2:K300" headerRowCount="1">
  <autoFilter ref="A2:K300"/>
  <tableColumns count="11">
    <tableColumn id="1" name="Name"/>
    <tableColumn id="2" name="Title"/>
    <tableColumn id="3" name="Organization"/>
    <tableColumn id="4" name="Mobile"/>
    <tableColumn id="5" name="Email"/>
    <tableColumn id="6" name="Arrival time"/>
    <tableColumn id="7" name="On-stage slot"/>
    <tableColumn id="8" name="Bio received"/>
    <tableColumn id="9" name="Photo received"/>
    <tableColumn id="10" name="Talking points"/>
    <tableColumn id="11" name="Note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blMedia" displayName="tblMedia" ref="A2:L500" headerRowCount="1">
  <autoFilter ref="A2:L500"/>
  <tableColumns count="12">
    <tableColumn id="1" name="Outlet"/>
    <tableColumn id="2" name="Contact name"/>
    <tableColumn id="3" name="Role"/>
    <tableColumn id="4" name="Email"/>
    <tableColumn id="5" name="Phone"/>
    <tableColumn id="6" name="RSVP status"/>
    <tableColumn id="7" name="Accreditation"/>
    <tableColumn id="8" name="Dietary"/>
    <tableColumn id="9" name="Arrival time"/>
    <tableColumn id="10" name="Questions pre-submitted"/>
    <tableColumn id="11" name="Follow-up needed"/>
    <tableColumn id="12" name="Notes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blLogistics" displayName="tblLogistics" ref="A2:I500" headerRowCount="1">
  <autoFilter ref="A2:I500"/>
  <tableColumns count="9">
    <tableColumn id="1" name="Category"/>
    <tableColumn id="2" name="Task"/>
    <tableColumn id="3" name="Owner"/>
    <tableColumn id="4" name="Due date"/>
    <tableColumn id="5" name="Due time"/>
    <tableColumn id="6" name="Priority"/>
    <tableColumn id="7" name="Status"/>
    <tableColumn id="8" name="Overdue?"/>
    <tableColumn id="9" name="Notes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blQA" displayName="tblQA" ref="A2:J400" headerRowCount="1">
  <autoFilter ref="A2:J400"/>
  <tableColumns count="10">
    <tableColumn id="1" name="Topic"/>
    <tableColumn id="2" name="Question"/>
    <tableColumn id="3" name="Recommended answer (short)"/>
    <tableColumn id="4" name="Proof points / data"/>
    <tableColumn id="5" name="Spokesperson"/>
    <tableColumn id="6" name="Risk"/>
    <tableColumn id="7" name="Approval"/>
    <tableColumn id="8" name="Last updated"/>
    <tableColumn id="9" name="Source link"/>
    <tableColumn id="10" name="Notes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blBudget" displayName="tblBudget" ref="A2:J500" headerRowCount="1">
  <autoFilter ref="A2:J500"/>
  <tableColumns count="10">
    <tableColumn id="1" name="Category"/>
    <tableColumn id="2" name="Vendor"/>
    <tableColumn id="3" name="Description"/>
    <tableColumn id="4" name="Qty"/>
    <tableColumn id="5" name="Unit cost"/>
    <tableColumn id="6" name="Line total"/>
    <tableColumn id="7" name="Status"/>
    <tableColumn id="8" name="Paid?"/>
    <tableColumn id="9" name="PO / Invoice #"/>
    <tableColumn id="10" name="Notes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id="7" name="tblTimeline" displayName="tblTimeline" ref="A2:H300" headerRowCount="1">
  <autoFilter ref="A2:H300"/>
  <tableColumns count="8">
    <tableColumn id="1" name="Workstream"/>
    <tableColumn id="2" name="Milestone"/>
    <tableColumn id="3" name="Owner"/>
    <tableColumn id="4" name="Date"/>
    <tableColumn id="5" name="Time"/>
    <tableColumn id="6" name="Status"/>
    <tableColumn id="7" name="Dependencies"/>
    <tableColumn id="8" name="Not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1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6" customWidth="1" min="3" max="3"/>
    <col width="22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>
      <c r="A1" s="1" t="inlineStr">
        <is>
          <t>Press Conference — Master Schedule (Template)</t>
        </is>
      </c>
    </row>
    <row r="3">
      <c r="A3" s="2" t="inlineStr">
        <is>
          <t>Event Snapshot</t>
        </is>
      </c>
      <c r="B3" s="6" t="n"/>
      <c r="C3" s="6" t="n"/>
      <c r="D3" s="6" t="n"/>
      <c r="E3" s="6" t="n"/>
      <c r="F3" s="6" t="n"/>
      <c r="G3" s="6" t="n"/>
      <c r="H3" s="7" t="n"/>
    </row>
    <row r="4">
      <c r="A4" s="4" t="inlineStr">
        <is>
          <t>Event name</t>
        </is>
      </c>
      <c r="B4" s="5" t="inlineStr">
        <is>
          <t>Press conference — Lancement du Hub de Modèles 2026</t>
        </is>
      </c>
      <c r="C4" s="6" t="n"/>
      <c r="D4" s="6" t="n"/>
      <c r="E4" s="6" t="n"/>
      <c r="F4" s="6" t="n"/>
      <c r="G4" s="6" t="n"/>
      <c r="H4" s="7" t="n"/>
    </row>
    <row r="5">
      <c r="A5" s="4" t="inlineStr">
        <is>
          <t>Date</t>
        </is>
      </c>
      <c r="B5" s="8" t="n">
        <v>46042</v>
      </c>
      <c r="C5" s="6" t="n"/>
      <c r="D5" s="6" t="n"/>
      <c r="E5" s="6" t="n"/>
      <c r="F5" s="6" t="n"/>
      <c r="G5" s="6" t="n"/>
      <c r="H5" s="7" t="n"/>
    </row>
    <row r="6">
      <c r="A6" s="4" t="inlineStr">
        <is>
          <t>Start time</t>
        </is>
      </c>
      <c r="B6" s="9" t="n">
        <v>0.3958333333333333</v>
      </c>
      <c r="C6" s="6" t="n"/>
      <c r="D6" s="6" t="n"/>
      <c r="E6" s="6" t="n"/>
      <c r="F6" s="6" t="n"/>
      <c r="G6" s="6" t="n"/>
      <c r="H6" s="7" t="n"/>
    </row>
    <row r="7">
      <c r="A7" s="4" t="inlineStr">
        <is>
          <t>Venue / address</t>
        </is>
      </c>
      <c r="B7" s="5" t="inlineStr">
        <is>
          <t>Casablanca Finance City — Conference Hall (Casablanca)</t>
        </is>
      </c>
      <c r="C7" s="6" t="n"/>
      <c r="D7" s="6" t="n"/>
      <c r="E7" s="6" t="n"/>
      <c r="F7" s="6" t="n"/>
      <c r="G7" s="6" t="n"/>
      <c r="H7" s="7" t="n"/>
    </row>
    <row r="8">
      <c r="A8" s="4" t="inlineStr">
        <is>
          <t>Livestream link</t>
        </is>
      </c>
      <c r="B8" s="5" t="inlineStr">
        <is>
          <t>YouTube Live (lien à renseigner)</t>
        </is>
      </c>
      <c r="C8" s="6" t="n"/>
      <c r="D8" s="6" t="n"/>
      <c r="E8" s="6" t="n"/>
      <c r="F8" s="6" t="n"/>
      <c r="G8" s="6" t="n"/>
      <c r="H8" s="7" t="n"/>
    </row>
    <row r="9">
      <c r="A9" s="4" t="inlineStr">
        <is>
          <t>Primary spokesperson</t>
        </is>
      </c>
      <c r="B9" s="5" t="inlineStr">
        <is>
          <t>Amina Benali — CEO</t>
        </is>
      </c>
      <c r="C9" s="6" t="n"/>
      <c r="D9" s="6" t="n"/>
      <c r="E9" s="6" t="n"/>
      <c r="F9" s="6" t="n"/>
      <c r="G9" s="6" t="n"/>
      <c r="H9" s="7" t="n"/>
    </row>
    <row r="10">
      <c r="A10" s="4" t="inlineStr">
        <is>
          <t>Press kit link</t>
        </is>
      </c>
      <c r="B10" s="5" t="inlineStr">
        <is>
          <t>Dossier presse (lien à renseigner)</t>
        </is>
      </c>
      <c r="C10" s="6" t="n"/>
      <c r="D10" s="6" t="n"/>
      <c r="E10" s="6" t="n"/>
      <c r="F10" s="6" t="n"/>
      <c r="G10" s="6" t="n"/>
      <c r="H10" s="7" t="n"/>
    </row>
    <row r="11">
      <c r="A11" s="4" t="inlineStr">
        <is>
          <t>Owner</t>
        </is>
      </c>
      <c r="B11" s="5" t="inlineStr">
        <is>
          <t>AJANA ZAKARIA</t>
        </is>
      </c>
      <c r="C11" s="6" t="n"/>
      <c r="D11" s="6" t="n"/>
      <c r="E11" s="6" t="n"/>
      <c r="F11" s="6" t="n"/>
      <c r="G11" s="6" t="n"/>
      <c r="H11" s="7" t="n"/>
    </row>
    <row r="13">
      <c r="A13" s="2" t="inlineStr">
        <is>
          <t>Progress &amp; KPIs</t>
        </is>
      </c>
      <c r="B13" s="6" t="n"/>
      <c r="C13" s="6" t="n"/>
      <c r="D13" s="6" t="n"/>
      <c r="E13" s="6" t="n"/>
      <c r="F13" s="6" t="n"/>
      <c r="G13" s="6" t="n"/>
      <c r="H13" s="7" t="n"/>
    </row>
    <row r="14">
      <c r="A14" s="4" t="inlineStr">
        <is>
          <t>Run-of-show items</t>
        </is>
      </c>
      <c r="B14" s="10">
        <f>COUNTA(Run_of_Show!A3:A200)-1</f>
        <v/>
      </c>
      <c r="C14" s="7" t="n"/>
      <c r="D14" s="11" t="inlineStr">
        <is>
          <t>Notes</t>
        </is>
      </c>
      <c r="E14" s="6" t="n"/>
      <c r="F14" s="6" t="n"/>
      <c r="G14" s="6" t="n"/>
      <c r="H14" s="7" t="n"/>
    </row>
    <row r="15">
      <c r="A15" s="4" t="inlineStr">
        <is>
          <t>Items done</t>
        </is>
      </c>
      <c r="B15" s="10">
        <f>COUNTIF(Run_of_Show!K3:K200,"Done")</f>
        <v/>
      </c>
      <c r="C15" s="7" t="n"/>
      <c r="D15" s="11" t="inlineStr">
        <is>
          <t>Notes</t>
        </is>
      </c>
      <c r="E15" s="6" t="n"/>
      <c r="F15" s="6" t="n"/>
      <c r="G15" s="6" t="n"/>
      <c r="H15" s="7" t="n"/>
    </row>
    <row r="16">
      <c r="A16" s="4" t="inlineStr">
        <is>
          <t>% done (run-of-show)</t>
        </is>
      </c>
      <c r="B16" s="12">
        <f>IFERROR(B15/B14,0)</f>
        <v/>
      </c>
      <c r="C16" s="7" t="n"/>
      <c r="D16" s="11" t="inlineStr">
        <is>
          <t>Notes</t>
        </is>
      </c>
      <c r="E16" s="6" t="n"/>
      <c r="F16" s="6" t="n"/>
      <c r="G16" s="6" t="n"/>
      <c r="H16" s="7" t="n"/>
    </row>
    <row r="17">
      <c r="A17" s="4" t="inlineStr">
        <is>
          <t>Logistics tasks</t>
        </is>
      </c>
      <c r="B17" s="10">
        <f>COUNTA(Logistics!A3:A500)-1</f>
        <v/>
      </c>
      <c r="C17" s="7" t="n"/>
      <c r="D17" s="11" t="inlineStr">
        <is>
          <t>Notes</t>
        </is>
      </c>
      <c r="E17" s="6" t="n"/>
      <c r="F17" s="6" t="n"/>
      <c r="G17" s="6" t="n"/>
      <c r="H17" s="7" t="n"/>
    </row>
    <row r="18">
      <c r="A18" s="4" t="inlineStr">
        <is>
          <t>Logistics overdue</t>
        </is>
      </c>
      <c r="B18" s="10">
        <f>COUNTIF(Logistics!H3:H500,"OVERDUE")</f>
        <v/>
      </c>
      <c r="C18" s="7" t="n"/>
      <c r="D18" s="11" t="inlineStr">
        <is>
          <t>Notes</t>
        </is>
      </c>
      <c r="E18" s="6" t="n"/>
      <c r="F18" s="6" t="n"/>
      <c r="G18" s="6" t="n"/>
      <c r="H18" s="7" t="n"/>
    </row>
    <row r="19">
      <c r="A19" s="4" t="inlineStr">
        <is>
          <t>Media confirmed</t>
        </is>
      </c>
      <c r="B19" s="10">
        <f>COUNTIF(Media_RSVP!F3:F500,"Confirmed")</f>
        <v/>
      </c>
      <c r="C19" s="7" t="n"/>
      <c r="D19" s="11" t="inlineStr">
        <is>
          <t>Notes</t>
        </is>
      </c>
      <c r="E19" s="6" t="n"/>
      <c r="F19" s="6" t="n"/>
      <c r="G19" s="6" t="n"/>
      <c r="H19" s="7" t="n"/>
    </row>
    <row r="20">
      <c r="A20" s="4" t="inlineStr">
        <is>
          <t>Press attending</t>
        </is>
      </c>
      <c r="B20" s="10">
        <f>COUNTIF(Media_RSVP!F3:F500,"Attended")</f>
        <v/>
      </c>
      <c r="C20" s="7" t="n"/>
      <c r="D20" s="11" t="inlineStr">
        <is>
          <t>Notes</t>
        </is>
      </c>
      <c r="E20" s="6" t="n"/>
      <c r="F20" s="6" t="n"/>
      <c r="G20" s="6" t="n"/>
      <c r="H20" s="7" t="n"/>
    </row>
  </sheetData>
  <mergeCells count="25">
    <mergeCell ref="B16:C16"/>
    <mergeCell ref="D20:H20"/>
    <mergeCell ref="B9:H9"/>
    <mergeCell ref="D19:H19"/>
    <mergeCell ref="B6:H6"/>
    <mergeCell ref="A1:H1"/>
    <mergeCell ref="B18:C18"/>
    <mergeCell ref="B5:H5"/>
    <mergeCell ref="B4:H4"/>
    <mergeCell ref="B14:C14"/>
    <mergeCell ref="B7:H7"/>
    <mergeCell ref="B17:C17"/>
    <mergeCell ref="D17:H17"/>
    <mergeCell ref="A3:H3"/>
    <mergeCell ref="D16:H16"/>
    <mergeCell ref="B19:C19"/>
    <mergeCell ref="B11:H11"/>
    <mergeCell ref="D18:H18"/>
    <mergeCell ref="B8:H8"/>
    <mergeCell ref="B15:C15"/>
    <mergeCell ref="D15:H15"/>
    <mergeCell ref="B20:C20"/>
    <mergeCell ref="A13:H13"/>
    <mergeCell ref="B10:H10"/>
    <mergeCell ref="D14:H14"/>
  </mergeCells>
  <conditionalFormatting sqref="B16:C16">
    <cfRule type="cellIs" priority="1" operator="greaterThanOrEqual" dxfId="0">
      <formula>0.9</formula>
    </cfRule>
    <cfRule type="cellIs" priority="2" operator="between" dxfId="1">
      <formula>0.5</formula>
      <formula>0.9</formula>
    </cfRule>
    <cfRule type="cellIs" priority="3" operator="lessThan" dxfId="2">
      <formula>0.5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7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</cols>
  <sheetData>
    <row r="1">
      <c r="A1" s="13" t="inlineStr">
        <is>
          <t>Status</t>
        </is>
      </c>
      <c r="B1" s="14" t="inlineStr">
        <is>
          <t>Planned</t>
        </is>
      </c>
      <c r="C1" s="14" t="inlineStr">
        <is>
          <t>Confirmed</t>
        </is>
      </c>
      <c r="D1" s="14" t="inlineStr">
        <is>
          <t>In progress</t>
        </is>
      </c>
      <c r="E1" s="14" t="inlineStr">
        <is>
          <t>Done</t>
        </is>
      </c>
      <c r="F1" s="14" t="inlineStr">
        <is>
          <t>Blocked</t>
        </is>
      </c>
    </row>
    <row r="2">
      <c r="A2" s="13" t="inlineStr">
        <is>
          <t>Priority</t>
        </is>
      </c>
      <c r="B2" s="14" t="inlineStr">
        <is>
          <t>Low</t>
        </is>
      </c>
      <c r="C2" s="14" t="inlineStr">
        <is>
          <t>Medium</t>
        </is>
      </c>
      <c r="D2" s="14" t="inlineStr">
        <is>
          <t>High</t>
        </is>
      </c>
      <c r="E2" s="14" t="inlineStr">
        <is>
          <t>Critical</t>
        </is>
      </c>
    </row>
    <row r="3">
      <c r="A3" s="13" t="inlineStr">
        <is>
          <t>RSVP</t>
        </is>
      </c>
      <c r="B3" s="14" t="inlineStr">
        <is>
          <t>Invited</t>
        </is>
      </c>
      <c r="C3" s="14" t="inlineStr">
        <is>
          <t>Confirmed</t>
        </is>
      </c>
      <c r="D3" s="14" t="inlineStr">
        <is>
          <t>Declined</t>
        </is>
      </c>
      <c r="E3" s="14" t="inlineStr">
        <is>
          <t>No response</t>
        </is>
      </c>
      <c r="F3" s="14" t="inlineStr">
        <is>
          <t>Attended</t>
        </is>
      </c>
    </row>
    <row r="4">
      <c r="A4" s="13" t="inlineStr">
        <is>
          <t>YesNo</t>
        </is>
      </c>
      <c r="B4" s="14" t="inlineStr">
        <is>
          <t>Yes</t>
        </is>
      </c>
      <c r="C4" s="14" t="inlineStr">
        <is>
          <t>No</t>
        </is>
      </c>
    </row>
    <row r="5">
      <c r="A5" s="13" t="inlineStr">
        <is>
          <t>Risk</t>
        </is>
      </c>
      <c r="B5" s="14" t="inlineStr">
        <is>
          <t>Low</t>
        </is>
      </c>
      <c r="C5" s="14" t="inlineStr">
        <is>
          <t>Medium</t>
        </is>
      </c>
      <c r="D5" s="14" t="inlineStr">
        <is>
          <t>High</t>
        </is>
      </c>
    </row>
    <row r="6">
      <c r="A6" s="13" t="inlineStr">
        <is>
          <t>QAApproval</t>
        </is>
      </c>
      <c r="B6" s="14" t="inlineStr">
        <is>
          <t>Draft</t>
        </is>
      </c>
      <c r="C6" s="14" t="inlineStr">
        <is>
          <t>Legal review</t>
        </is>
      </c>
      <c r="D6" s="14" t="inlineStr">
        <is>
          <t>Approved</t>
        </is>
      </c>
    </row>
    <row r="7">
      <c r="A7" s="13" t="inlineStr">
        <is>
          <t>BudgetStatus</t>
        </is>
      </c>
      <c r="B7" s="14" t="inlineStr">
        <is>
          <t>Planned</t>
        </is>
      </c>
      <c r="C7" s="14" t="inlineStr">
        <is>
          <t>Quoted</t>
        </is>
      </c>
      <c r="D7" s="14" t="inlineStr">
        <is>
          <t>Approved</t>
        </is>
      </c>
      <c r="E7" s="14" t="inlineStr">
        <is>
          <t>Invoiced</t>
        </is>
      </c>
      <c r="F7" s="14" t="inlineStr">
        <is>
          <t>Paid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60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10" customWidth="1" min="3" max="3"/>
    <col width="13" customWidth="1" min="4" max="4"/>
    <col width="26" customWidth="1" min="5" max="5"/>
    <col width="20" customWidth="1" min="6" max="6"/>
    <col width="24" customWidth="1" min="7" max="7"/>
    <col width="18" customWidth="1" min="8" max="8"/>
    <col width="16" customWidth="1" min="9" max="9"/>
    <col width="10" customWidth="1" min="10" max="10"/>
    <col width="12" customWidth="1" min="11" max="11"/>
    <col width="24" customWidth="1" min="12" max="12"/>
  </cols>
  <sheetData>
    <row r="1">
      <c r="A1" s="1" t="inlineStr">
        <is>
          <t>Run of Show (Minute-by-minute)</t>
        </is>
      </c>
    </row>
    <row r="2">
      <c r="A2" s="15" t="inlineStr">
        <is>
          <t>ID</t>
        </is>
      </c>
      <c r="B2" s="15" t="inlineStr">
        <is>
          <t>Start</t>
        </is>
      </c>
      <c r="C2" s="15" t="inlineStr">
        <is>
          <t>End</t>
        </is>
      </c>
      <c r="D2" s="15" t="inlineStr">
        <is>
          <t>Duration (min)</t>
        </is>
      </c>
      <c r="E2" s="15" t="inlineStr">
        <is>
          <t>Segment</t>
        </is>
      </c>
      <c r="F2" s="15" t="inlineStr">
        <is>
          <t>Speaker</t>
        </is>
      </c>
      <c r="G2" s="15" t="inlineStr">
        <is>
          <t>Objective</t>
        </is>
      </c>
      <c r="H2" s="15" t="inlineStr">
        <is>
          <t>AV / Cues</t>
        </is>
      </c>
      <c r="I2" s="15" t="inlineStr">
        <is>
          <t>Owner</t>
        </is>
      </c>
      <c r="J2" s="15" t="inlineStr">
        <is>
          <t>Priority</t>
        </is>
      </c>
      <c r="K2" s="15" t="inlineStr">
        <is>
          <t>Status</t>
        </is>
      </c>
      <c r="L2" s="15" t="inlineStr">
        <is>
          <t>Notes</t>
        </is>
      </c>
    </row>
    <row r="3">
      <c r="A3" s="5" t="inlineStr">
        <is>
          <t>S01</t>
        </is>
      </c>
      <c r="B3" s="16">
        <f>Dashboard!$B$6</f>
        <v/>
      </c>
      <c r="C3" s="16">
        <f>B3+D3/1440</f>
        <v/>
      </c>
      <c r="D3" s="17" t="n">
        <v>20</v>
      </c>
      <c r="E3" s="5" t="inlineStr">
        <is>
          <t>Final AV check &amp; speaker rehearsal</t>
        </is>
      </c>
      <c r="F3" s="5" t="inlineStr">
        <is>
          <t>AV Team + Speakers</t>
        </is>
      </c>
      <c r="G3" s="5" t="inlineStr">
        <is>
          <t>Align sound, slides, stage flow</t>
        </is>
      </c>
      <c r="H3" s="5" t="inlineStr">
        <is>
          <t>Mic check • slides test • lights</t>
        </is>
      </c>
      <c r="I3" s="5" t="inlineStr">
        <is>
          <t>AJANA ZAKARIA</t>
        </is>
      </c>
      <c r="J3" s="17" t="inlineStr">
        <is>
          <t>High</t>
        </is>
      </c>
      <c r="K3" s="17" t="inlineStr">
        <is>
          <t>Confirmed</t>
        </is>
      </c>
      <c r="L3" s="5" t="inlineStr">
        <is>
          <t>Doors remain closed</t>
        </is>
      </c>
    </row>
    <row r="4">
      <c r="A4" s="5" t="inlineStr">
        <is>
          <t>S02</t>
        </is>
      </c>
      <c r="B4" s="16">
        <f>C3</f>
        <v/>
      </c>
      <c r="C4" s="16">
        <f>B4+D4/1440</f>
        <v/>
      </c>
      <c r="D4" s="17" t="n">
        <v>20</v>
      </c>
      <c r="E4" s="5" t="inlineStr">
        <is>
          <t>Media check-in &amp; coffee</t>
        </is>
      </c>
      <c r="F4" s="5" t="inlineStr">
        <is>
          <t>Press desk</t>
        </is>
      </c>
      <c r="G4" s="5" t="inlineStr">
        <is>
          <t>Accreditation + badges</t>
        </is>
      </c>
      <c r="H4" s="5" t="inlineStr">
        <is>
          <t>Sign-in table • badges • press kit</t>
        </is>
      </c>
      <c r="I4" s="5" t="inlineStr">
        <is>
          <t>AJANA ZAKARIA</t>
        </is>
      </c>
      <c r="J4" s="17" t="inlineStr">
        <is>
          <t>Critical</t>
        </is>
      </c>
      <c r="K4" s="17" t="inlineStr">
        <is>
          <t>Planned</t>
        </is>
      </c>
      <c r="L4" s="5" t="inlineStr">
        <is>
          <t>Press desk opens</t>
        </is>
      </c>
    </row>
    <row r="5">
      <c r="A5" s="5" t="inlineStr">
        <is>
          <t>S03</t>
        </is>
      </c>
      <c r="B5" s="16">
        <f>C4</f>
        <v/>
      </c>
      <c r="C5" s="16">
        <f>B5+D5/1440</f>
        <v/>
      </c>
      <c r="D5" s="17" t="n">
        <v>5</v>
      </c>
      <c r="E5" s="5" t="inlineStr">
        <is>
          <t>Seating &amp; holding slide</t>
        </is>
      </c>
      <c r="F5" s="5" t="inlineStr">
        <is>
          <t>Ushers</t>
        </is>
      </c>
      <c r="G5" s="5" t="inlineStr">
        <is>
          <t>Seat press / start on time</t>
        </is>
      </c>
      <c r="H5" s="5" t="inlineStr">
        <is>
          <t>Holding slide on screen</t>
        </is>
      </c>
      <c r="I5" s="5" t="inlineStr">
        <is>
          <t>AJANA ZAKARIA</t>
        </is>
      </c>
      <c r="J5" s="17" t="inlineStr">
        <is>
          <t>High</t>
        </is>
      </c>
      <c r="K5" s="17" t="inlineStr">
        <is>
          <t>Planned</t>
        </is>
      </c>
      <c r="L5" s="5" t="inlineStr"/>
    </row>
    <row r="6">
      <c r="A6" s="5" t="inlineStr">
        <is>
          <t>S04</t>
        </is>
      </c>
      <c r="B6" s="16">
        <f>C5</f>
        <v/>
      </c>
      <c r="C6" s="16">
        <f>B6+D6/1440</f>
        <v/>
      </c>
      <c r="D6" s="17" t="n">
        <v>5</v>
      </c>
      <c r="E6" s="5" t="inlineStr">
        <is>
          <t>Opening remarks</t>
        </is>
      </c>
      <c r="F6" s="5" t="inlineStr">
        <is>
          <t>Moderator (Head of Comms)</t>
        </is>
      </c>
      <c r="G6" s="5" t="inlineStr">
        <is>
          <t>Welcome + ground rules</t>
        </is>
      </c>
      <c r="H6" s="5" t="inlineStr">
        <is>
          <t>Livestream ON • timer</t>
        </is>
      </c>
      <c r="I6" s="5" t="inlineStr">
        <is>
          <t>AJANA ZAKARIA</t>
        </is>
      </c>
      <c r="J6" s="17" t="inlineStr">
        <is>
          <t>Critical</t>
        </is>
      </c>
      <c r="K6" s="17" t="inlineStr">
        <is>
          <t>Planned</t>
        </is>
      </c>
      <c r="L6" s="5" t="inlineStr">
        <is>
          <t>Record start time</t>
        </is>
      </c>
    </row>
    <row r="7">
      <c r="A7" s="5" t="inlineStr">
        <is>
          <t>S05</t>
        </is>
      </c>
      <c r="B7" s="16">
        <f>C6</f>
        <v/>
      </c>
      <c r="C7" s="16">
        <f>B7+D7/1440</f>
        <v/>
      </c>
      <c r="D7" s="17" t="n">
        <v>8</v>
      </c>
      <c r="E7" s="5" t="inlineStr">
        <is>
          <t>Housekeeping &amp; agenda</t>
        </is>
      </c>
      <c r="F7" s="5" t="inlineStr">
        <is>
          <t>Comms Director</t>
        </is>
      </c>
      <c r="G7" s="5" t="inlineStr">
        <is>
          <t>Set context + agenda + key rules</t>
        </is>
      </c>
      <c r="H7" s="5" t="inlineStr">
        <is>
          <t>Cue agenda slide</t>
        </is>
      </c>
      <c r="I7" s="5" t="inlineStr">
        <is>
          <t>AJANA ZAKARIA</t>
        </is>
      </c>
      <c r="J7" s="17" t="inlineStr">
        <is>
          <t>High</t>
        </is>
      </c>
      <c r="K7" s="17" t="inlineStr">
        <is>
          <t>Planned</t>
        </is>
      </c>
      <c r="L7" s="5" t="inlineStr"/>
    </row>
    <row r="8">
      <c r="A8" t="inlineStr">
        <is>
          <t>S06</t>
        </is>
      </c>
      <c r="B8" s="29">
        <f>C7</f>
        <v/>
      </c>
      <c r="C8" s="29">
        <f>B8+D8/1440</f>
        <v/>
      </c>
      <c r="D8" t="n">
        <v>12</v>
      </c>
      <c r="E8" t="inlineStr">
        <is>
          <t>Key announcement</t>
        </is>
      </c>
      <c r="F8" t="inlineStr">
        <is>
          <t>Amina Benali (CEO)</t>
        </is>
      </c>
      <c r="G8" t="inlineStr">
        <is>
          <t>Deliver core message + numbers</t>
        </is>
      </c>
      <c r="H8" t="inlineStr">
        <is>
          <t>Key announcement slide</t>
        </is>
      </c>
      <c r="I8" t="inlineStr">
        <is>
          <t>AJANA ZAKARIA</t>
        </is>
      </c>
      <c r="J8" t="inlineStr">
        <is>
          <t>Critical</t>
        </is>
      </c>
      <c r="K8" t="inlineStr">
        <is>
          <t>Planned</t>
        </is>
      </c>
      <c r="L8" t="inlineStr">
        <is>
          <t>Keep to script</t>
        </is>
      </c>
    </row>
    <row r="9">
      <c r="A9" t="inlineStr">
        <is>
          <t>S07</t>
        </is>
      </c>
      <c r="B9" s="29">
        <f>C8</f>
        <v/>
      </c>
      <c r="C9" s="29">
        <f>B9+D9/1440</f>
        <v/>
      </c>
      <c r="D9" t="n">
        <v>10</v>
      </c>
      <c r="E9" t="inlineStr">
        <is>
          <t>Supporting statement</t>
        </is>
      </c>
      <c r="F9" t="inlineStr">
        <is>
          <t>Youssef El Amrani (Partner)</t>
        </is>
      </c>
      <c r="G9" t="inlineStr">
        <is>
          <t>Partner perspective + credibility</t>
        </is>
      </c>
      <c r="H9" t="inlineStr">
        <is>
          <t>Partner logo slide</t>
        </is>
      </c>
      <c r="I9" t="inlineStr">
        <is>
          <t>AJANA ZAKARIA</t>
        </is>
      </c>
      <c r="J9" t="inlineStr">
        <is>
          <t>High</t>
        </is>
      </c>
      <c r="K9" t="inlineStr">
        <is>
          <t>Planned</t>
        </is>
      </c>
      <c r="L9" t="inlineStr"/>
    </row>
    <row r="10">
      <c r="A10" t="inlineStr">
        <is>
          <t>S08</t>
        </is>
      </c>
      <c r="B10" s="29">
        <f>C9</f>
        <v/>
      </c>
      <c r="C10" s="29">
        <f>B10+D10/1440</f>
        <v/>
      </c>
      <c r="D10" t="n">
        <v>8</v>
      </c>
      <c r="E10" t="inlineStr">
        <is>
          <t>Demo / visual highlights</t>
        </is>
      </c>
      <c r="F10" t="inlineStr">
        <is>
          <t>Nadia Kabbaj (CTO)</t>
        </is>
      </c>
      <c r="G10" t="inlineStr">
        <is>
          <t>Show what is new + benefits</t>
        </is>
      </c>
      <c r="H10" t="inlineStr">
        <is>
          <t>Short demo video</t>
        </is>
      </c>
      <c r="I10" t="inlineStr">
        <is>
          <t>AJANA ZAKARIA</t>
        </is>
      </c>
      <c r="J10" t="inlineStr">
        <is>
          <t>High</t>
        </is>
      </c>
      <c r="K10" t="inlineStr">
        <is>
          <t>Planned</t>
        </is>
      </c>
      <c r="L10" t="inlineStr">
        <is>
          <t>Video tested in S01</t>
        </is>
      </c>
    </row>
    <row r="11">
      <c r="A11" t="inlineStr">
        <is>
          <t>S09</t>
        </is>
      </c>
      <c r="B11" s="29">
        <f>C10</f>
        <v/>
      </c>
      <c r="C11" s="29">
        <f>B11+D11/1440</f>
        <v/>
      </c>
      <c r="D11" t="n">
        <v>2</v>
      </c>
      <c r="E11" t="inlineStr">
        <is>
          <t>Photo moment</t>
        </is>
      </c>
      <c r="F11" t="inlineStr">
        <is>
          <t>Photographer</t>
        </is>
      </c>
      <c r="G11" t="inlineStr">
        <is>
          <t>Official photo</t>
        </is>
      </c>
      <c r="H11" t="inlineStr">
        <is>
          <t>Backdrop ready • step forward</t>
        </is>
      </c>
      <c r="I11" t="inlineStr">
        <is>
          <t>AJANA ZAKARIA</t>
        </is>
      </c>
      <c r="J11" t="inlineStr">
        <is>
          <t>Medium</t>
        </is>
      </c>
      <c r="K11" t="inlineStr">
        <is>
          <t>Planned</t>
        </is>
      </c>
      <c r="L11" t="inlineStr"/>
    </row>
    <row r="12">
      <c r="A12" t="inlineStr">
        <is>
          <t>S10</t>
        </is>
      </c>
      <c r="B12" s="29">
        <f>C11</f>
        <v/>
      </c>
      <c r="C12" s="29">
        <f>B12+D12/1440</f>
        <v/>
      </c>
      <c r="D12" t="n">
        <v>25</v>
      </c>
      <c r="E12" t="inlineStr">
        <is>
          <t>Q&amp;A (moderated)</t>
        </is>
      </c>
      <c r="F12" t="inlineStr">
        <is>
          <t>Moderator + Panel</t>
        </is>
      </c>
      <c r="G12" t="inlineStr">
        <is>
          <t>Answer press questions</t>
        </is>
      </c>
      <c r="H12" t="inlineStr">
        <is>
          <t>Roving mic • timekeeper</t>
        </is>
      </c>
      <c r="I12" t="inlineStr">
        <is>
          <t>AJANA ZAKARIA</t>
        </is>
      </c>
      <c r="J12" t="inlineStr">
        <is>
          <t>Critical</t>
        </is>
      </c>
      <c r="K12" t="inlineStr">
        <is>
          <t>Planned</t>
        </is>
      </c>
      <c r="L12" t="inlineStr">
        <is>
          <t>Park off-topic items</t>
        </is>
      </c>
    </row>
    <row r="13">
      <c r="A13" t="inlineStr">
        <is>
          <t>S11</t>
        </is>
      </c>
      <c r="B13" s="29">
        <f>C12</f>
        <v/>
      </c>
      <c r="C13" s="29">
        <f>B13+D13/1440</f>
        <v/>
      </c>
      <c r="D13" t="n">
        <v>5</v>
      </c>
      <c r="E13" t="inlineStr">
        <is>
          <t>Closing statement</t>
        </is>
      </c>
      <c r="F13" t="inlineStr">
        <is>
          <t>Amina Benali (CEO)</t>
        </is>
      </c>
      <c r="G13" t="inlineStr">
        <is>
          <t>Close + next steps</t>
        </is>
      </c>
      <c r="H13" t="inlineStr">
        <is>
          <t>Closing slide • thank you</t>
        </is>
      </c>
      <c r="I13" t="inlineStr">
        <is>
          <t>AJANA ZAKARIA</t>
        </is>
      </c>
      <c r="J13" t="inlineStr">
        <is>
          <t>High</t>
        </is>
      </c>
      <c r="K13" t="inlineStr">
        <is>
          <t>Planned</t>
        </is>
      </c>
      <c r="L13" t="inlineStr"/>
    </row>
    <row r="14">
      <c r="A14" t="inlineStr">
        <is>
          <t>S12</t>
        </is>
      </c>
      <c r="B14" s="29">
        <f>C13</f>
        <v/>
      </c>
      <c r="C14" s="29">
        <f>B14+D14/1440</f>
        <v/>
      </c>
      <c r="D14" t="n">
        <v>15</v>
      </c>
      <c r="E14" t="inlineStr">
        <is>
          <t>1:1 interviews — Block 1</t>
        </is>
      </c>
      <c r="F14" t="inlineStr">
        <is>
          <t>CEO + selected outlets</t>
        </is>
      </c>
      <c r="G14" t="inlineStr">
        <is>
          <t>Deep-dive interviews</t>
        </is>
      </c>
      <c r="H14" t="inlineStr">
        <is>
          <t>Interview corner A</t>
        </is>
      </c>
      <c r="I14" t="inlineStr">
        <is>
          <t>AJANA ZAKARIA</t>
        </is>
      </c>
      <c r="J14" t="inlineStr">
        <is>
          <t>High</t>
        </is>
      </c>
      <c r="K14" t="inlineStr">
        <is>
          <t>Planned</t>
        </is>
      </c>
      <c r="L14" t="inlineStr">
        <is>
          <t>Prepare 3 key soundbites</t>
        </is>
      </c>
    </row>
    <row r="15">
      <c r="A15" t="inlineStr">
        <is>
          <t>S13</t>
        </is>
      </c>
      <c r="B15" s="29">
        <f>C14</f>
        <v/>
      </c>
      <c r="C15" s="29">
        <f>B15+D15/1440</f>
        <v/>
      </c>
      <c r="D15" t="n">
        <v>15</v>
      </c>
      <c r="E15" t="inlineStr">
        <is>
          <t>1:1 interviews — Block 2</t>
        </is>
      </c>
      <c r="F15" t="inlineStr">
        <is>
          <t>Partner + selected outlets</t>
        </is>
      </c>
      <c r="G15" t="inlineStr">
        <is>
          <t>Partner interviews</t>
        </is>
      </c>
      <c r="H15" t="inlineStr">
        <is>
          <t>Interview corner B</t>
        </is>
      </c>
      <c r="I15" t="inlineStr">
        <is>
          <t>AJANA ZAKARIA</t>
        </is>
      </c>
      <c r="J15" t="inlineStr">
        <is>
          <t>Medium</t>
        </is>
      </c>
      <c r="K15" t="inlineStr">
        <is>
          <t>Planned</t>
        </is>
      </c>
      <c r="L15" t="inlineStr"/>
    </row>
    <row r="16">
      <c r="A16" t="inlineStr">
        <is>
          <t>S14</t>
        </is>
      </c>
      <c r="B16" s="29">
        <f>C15</f>
        <v/>
      </c>
      <c r="C16" s="29">
        <f>B16+D16/1440</f>
        <v/>
      </c>
      <c r="D16" t="n">
        <v>10</v>
      </c>
      <c r="E16" t="inlineStr">
        <is>
          <t>Photo ops / B-roll</t>
        </is>
      </c>
      <c r="F16" t="inlineStr">
        <is>
          <t>Media + AV</t>
        </is>
      </c>
      <c r="G16" t="inlineStr">
        <is>
          <t>B-roll capture</t>
        </is>
      </c>
      <c r="H16" t="inlineStr">
        <is>
          <t>Demo area open</t>
        </is>
      </c>
      <c r="I16" t="inlineStr">
        <is>
          <t>AJANA ZAKARIA</t>
        </is>
      </c>
      <c r="J16" t="inlineStr">
        <is>
          <t>Medium</t>
        </is>
      </c>
      <c r="K16" t="inlineStr">
        <is>
          <t>Planned</t>
        </is>
      </c>
      <c r="L16" t="inlineStr"/>
    </row>
    <row r="17">
      <c r="A17" t="inlineStr">
        <is>
          <t>S15</t>
        </is>
      </c>
      <c r="B17" s="29">
        <f>C16</f>
        <v/>
      </c>
      <c r="C17" s="29">
        <f>B17+D17/1440</f>
        <v/>
      </c>
      <c r="D17" t="n">
        <v>5</v>
      </c>
      <c r="E17" t="inlineStr">
        <is>
          <t>Internal debrief (quick)</t>
        </is>
      </c>
      <c r="F17" t="inlineStr">
        <is>
          <t>Core team</t>
        </is>
      </c>
      <c r="G17" t="inlineStr">
        <is>
          <t>Capture learnings + actions</t>
        </is>
      </c>
      <c r="H17" t="inlineStr">
        <is>
          <t>15-min debrief slot reserved</t>
        </is>
      </c>
      <c r="I17" t="inlineStr">
        <is>
          <t>AJANA ZAKARIA</t>
        </is>
      </c>
      <c r="J17" t="inlineStr">
        <is>
          <t>High</t>
        </is>
      </c>
      <c r="K17" t="inlineStr">
        <is>
          <t>Planned</t>
        </is>
      </c>
      <c r="L17" t="inlineStr">
        <is>
          <t>Assign owners for follow-ups</t>
        </is>
      </c>
    </row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</sheetData>
  <mergeCells count="1">
    <mergeCell ref="A1:L1"/>
  </mergeCells>
  <conditionalFormatting sqref="K3:K200">
    <cfRule type="expression" priority="1" dxfId="0">
      <formula>$K3="Done"</formula>
    </cfRule>
    <cfRule type="expression" priority="2" dxfId="2">
      <formula>$K3="Blocked"</formula>
    </cfRule>
    <cfRule type="expression" priority="3" dxfId="1">
      <formula>$K3="In progress"</formula>
    </cfRule>
  </conditionalFormatting>
  <dataValidations count="2">
    <dataValidation sqref="K3:K200" showDropDown="0" showInputMessage="0" showErrorMessage="0" allowBlank="1" type="list">
      <formula1>=Status</formula1>
    </dataValidation>
    <dataValidation sqref="J3:J200" showDropDown="0" showInputMessage="0" showErrorMessage="0" allowBlank="1" type="list">
      <formula1>=Priority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50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4" customWidth="1" min="4" max="4"/>
    <col width="24" customWidth="1" min="5" max="5"/>
    <col width="12" customWidth="1" min="6" max="6"/>
    <col width="14" customWidth="1" min="7" max="7"/>
    <col width="12" customWidth="1" min="8" max="8"/>
    <col width="13" customWidth="1" min="9" max="9"/>
    <col width="14" customWidth="1" min="10" max="10"/>
    <col width="24" customWidth="1" min="11" max="11"/>
  </cols>
  <sheetData>
    <row r="1">
      <c r="A1" s="1" t="inlineStr">
        <is>
          <t>Speakers &amp; Stakeholders</t>
        </is>
      </c>
    </row>
    <row r="2">
      <c r="A2" s="15" t="inlineStr">
        <is>
          <t>Name</t>
        </is>
      </c>
      <c r="B2" s="15" t="inlineStr">
        <is>
          <t>Title</t>
        </is>
      </c>
      <c r="C2" s="15" t="inlineStr">
        <is>
          <t>Organization</t>
        </is>
      </c>
      <c r="D2" s="15" t="inlineStr">
        <is>
          <t>Mobile</t>
        </is>
      </c>
      <c r="E2" s="15" t="inlineStr">
        <is>
          <t>Email</t>
        </is>
      </c>
      <c r="F2" s="15" t="inlineStr">
        <is>
          <t>Arrival time</t>
        </is>
      </c>
      <c r="G2" s="15" t="inlineStr">
        <is>
          <t>On-stage slot</t>
        </is>
      </c>
      <c r="H2" s="15" t="inlineStr">
        <is>
          <t>Bio received</t>
        </is>
      </c>
      <c r="I2" s="15" t="inlineStr">
        <is>
          <t>Photo received</t>
        </is>
      </c>
      <c r="J2" s="15" t="inlineStr">
        <is>
          <t>Talking points</t>
        </is>
      </c>
      <c r="K2" s="15" t="inlineStr">
        <is>
          <t>Notes</t>
        </is>
      </c>
    </row>
    <row r="3">
      <c r="A3" s="5" t="inlineStr">
        <is>
          <t>Amina Benali</t>
        </is>
      </c>
      <c r="B3" s="5" t="inlineStr">
        <is>
          <t>CEO</t>
        </is>
      </c>
      <c r="C3" s="5" t="inlineStr">
        <is>
          <t>Lecoursgratuit.com</t>
        </is>
      </c>
      <c r="D3" s="5" t="inlineStr">
        <is>
          <t>+212 6 00 00 00 01</t>
        </is>
      </c>
      <c r="E3" s="5" t="inlineStr">
        <is>
          <t>amina.benali@example.com</t>
        </is>
      </c>
      <c r="F3" s="18" t="n">
        <v>0.375</v>
      </c>
      <c r="G3" s="18" t="n">
        <v>0.4361111111111111</v>
      </c>
      <c r="H3" s="17" t="inlineStr">
        <is>
          <t>Yes</t>
        </is>
      </c>
      <c r="I3" s="17" t="inlineStr">
        <is>
          <t>Yes</t>
        </is>
      </c>
      <c r="J3" s="17" t="inlineStr">
        <is>
          <t>Yes</t>
        </is>
      </c>
      <c r="K3" s="5" t="inlineStr">
        <is>
          <t>Primary spokesperson</t>
        </is>
      </c>
    </row>
    <row r="4">
      <c r="A4" s="5" t="inlineStr">
        <is>
          <t>Nadia Kabbaj</t>
        </is>
      </c>
      <c r="B4" s="5" t="inlineStr">
        <is>
          <t>CTO</t>
        </is>
      </c>
      <c r="C4" s="5" t="inlineStr">
        <is>
          <t>Lecoursgratuit.com</t>
        </is>
      </c>
      <c r="D4" s="5" t="inlineStr">
        <is>
          <t>+212 6 00 00 00 02</t>
        </is>
      </c>
      <c r="E4" s="5" t="inlineStr">
        <is>
          <t>nadia.kabbaj@example.com</t>
        </is>
      </c>
      <c r="F4" s="18" t="n">
        <v>0.375</v>
      </c>
      <c r="G4" s="18" t="n">
        <v>0.4513888888888889</v>
      </c>
      <c r="H4" s="17" t="inlineStr">
        <is>
          <t>Yes</t>
        </is>
      </c>
      <c r="I4" s="17" t="inlineStr">
        <is>
          <t>No</t>
        </is>
      </c>
      <c r="J4" s="17" t="inlineStr">
        <is>
          <t>Yes</t>
        </is>
      </c>
      <c r="K4" s="5" t="inlineStr">
        <is>
          <t>Bring demo backup on USB</t>
        </is>
      </c>
    </row>
    <row r="5">
      <c r="A5" s="5" t="inlineStr">
        <is>
          <t>Youssef El Amrani</t>
        </is>
      </c>
      <c r="B5" s="5" t="inlineStr">
        <is>
          <t>Partner Lead</t>
        </is>
      </c>
      <c r="C5" s="5" t="inlineStr">
        <is>
          <t>Partner Org</t>
        </is>
      </c>
      <c r="D5" s="5" t="inlineStr">
        <is>
          <t>+212 6 00 00 00 03</t>
        </is>
      </c>
      <c r="E5" s="5" t="inlineStr">
        <is>
          <t>youssef.elamrani@example.com</t>
        </is>
      </c>
      <c r="F5" s="18" t="n">
        <v>0.3819444444444444</v>
      </c>
      <c r="G5" s="18" t="n">
        <v>0.4444444444444444</v>
      </c>
      <c r="H5" s="17" t="inlineStr">
        <is>
          <t>No</t>
        </is>
      </c>
      <c r="I5" s="17" t="inlineStr">
        <is>
          <t>No</t>
        </is>
      </c>
      <c r="J5" s="17" t="inlineStr">
        <is>
          <t>Yes</t>
        </is>
      </c>
      <c r="K5" s="5" t="inlineStr">
        <is>
          <t>Confirm last wording</t>
        </is>
      </c>
    </row>
    <row r="6">
      <c r="A6" s="5" t="inlineStr">
        <is>
          <t>Sara El Idrissi</t>
        </is>
      </c>
      <c r="B6" s="5" t="inlineStr">
        <is>
          <t>Comms Director</t>
        </is>
      </c>
      <c r="C6" s="5" t="inlineStr">
        <is>
          <t>Lecoursgratuit.com</t>
        </is>
      </c>
      <c r="D6" s="5" t="inlineStr">
        <is>
          <t>+212 6 00 00 00 04</t>
        </is>
      </c>
      <c r="E6" s="5" t="inlineStr">
        <is>
          <t>sara.elidrissi@example.com</t>
        </is>
      </c>
      <c r="F6" s="18" t="n">
        <v>0.375</v>
      </c>
      <c r="G6" s="18" t="n">
        <v>0.4305555555555556</v>
      </c>
      <c r="H6" s="17" t="inlineStr">
        <is>
          <t>Yes</t>
        </is>
      </c>
      <c r="I6" s="17" t="inlineStr">
        <is>
          <t>Yes</t>
        </is>
      </c>
      <c r="J6" s="17" t="inlineStr">
        <is>
          <t>Yes</t>
        </is>
      </c>
      <c r="K6" s="5" t="inlineStr">
        <is>
          <t>Moderator briefing</t>
        </is>
      </c>
    </row>
    <row r="7">
      <c r="A7" s="5" t="inlineStr">
        <is>
          <t>Omar Bennis</t>
        </is>
      </c>
      <c r="B7" s="5" t="inlineStr">
        <is>
          <t>Event Producer</t>
        </is>
      </c>
      <c r="C7" s="5" t="inlineStr">
        <is>
          <t>Freelance</t>
        </is>
      </c>
      <c r="D7" s="5" t="inlineStr">
        <is>
          <t>+212 6 00 00 00 05</t>
        </is>
      </c>
      <c r="E7" s="5" t="inlineStr">
        <is>
          <t>omar.bennis@example.com</t>
        </is>
      </c>
      <c r="F7" s="18" t="n">
        <v>0.3645833333333333</v>
      </c>
      <c r="G7" s="18" t="n">
        <v>0.3958333333333333</v>
      </c>
      <c r="H7" s="17" t="inlineStr">
        <is>
          <t>Yes</t>
        </is>
      </c>
      <c r="I7" s="17" t="inlineStr">
        <is>
          <t>Yes</t>
        </is>
      </c>
      <c r="J7" s="17" t="inlineStr">
        <is>
          <t>Yes</t>
        </is>
      </c>
      <c r="K7" s="5" t="inlineStr">
        <is>
          <t>Run-of-show owner</t>
        </is>
      </c>
    </row>
    <row r="8">
      <c r="A8" s="5" t="n"/>
      <c r="B8" s="5" t="n"/>
      <c r="C8" s="5" t="n"/>
      <c r="D8" s="5" t="n"/>
      <c r="E8" s="5" t="n"/>
      <c r="F8" s="18" t="n"/>
      <c r="G8" s="18" t="n"/>
      <c r="H8" s="17" t="n"/>
      <c r="I8" s="17" t="n"/>
      <c r="J8" s="17" t="n"/>
      <c r="K8" s="5" t="n"/>
    </row>
    <row r="9">
      <c r="A9" s="5" t="n"/>
      <c r="B9" s="5" t="n"/>
      <c r="C9" s="5" t="n"/>
      <c r="D9" s="5" t="n"/>
      <c r="E9" s="5" t="n"/>
      <c r="F9" s="18" t="n"/>
      <c r="G9" s="18" t="n"/>
      <c r="H9" s="17" t="n"/>
      <c r="I9" s="17" t="n"/>
      <c r="J9" s="17" t="n"/>
      <c r="K9" s="5" t="n"/>
    </row>
    <row r="10">
      <c r="A10" s="5" t="n"/>
      <c r="B10" s="5" t="n"/>
      <c r="C10" s="5" t="n"/>
      <c r="D10" s="5" t="n"/>
      <c r="E10" s="5" t="n"/>
      <c r="F10" s="18" t="n"/>
      <c r="G10" s="18" t="n"/>
      <c r="H10" s="17" t="n"/>
      <c r="I10" s="17" t="n"/>
      <c r="J10" s="17" t="n"/>
      <c r="K10" s="5" t="n"/>
    </row>
    <row r="11">
      <c r="A11" s="5" t="n"/>
      <c r="B11" s="5" t="n"/>
      <c r="C11" s="5" t="n"/>
      <c r="D11" s="5" t="n"/>
      <c r="E11" s="5" t="n"/>
      <c r="F11" s="18" t="n"/>
      <c r="G11" s="18" t="n"/>
      <c r="H11" s="17" t="n"/>
      <c r="I11" s="17" t="n"/>
      <c r="J11" s="17" t="n"/>
      <c r="K11" s="5" t="n"/>
    </row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</sheetData>
  <mergeCells count="1">
    <mergeCell ref="A1:K1"/>
  </mergeCells>
  <conditionalFormatting sqref="H3:J300">
    <cfRule type="expression" priority="1" dxfId="1">
      <formula>H3="No"</formula>
    </cfRule>
    <cfRule type="expression" priority="2" dxfId="1">
      <formula>I3="No"</formula>
    </cfRule>
    <cfRule type="expression" priority="3" dxfId="1">
      <formula>J3="No"</formula>
    </cfRule>
  </conditionalFormatting>
  <dataValidations count="1">
    <dataValidation sqref="H3:J300" showDropDown="0" showInputMessage="0" showErrorMessage="0" allowBlank="1" type="list">
      <formula1>=YesNo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7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4" customWidth="1" min="3" max="3"/>
    <col width="24" customWidth="1" min="4" max="4"/>
    <col width="14" customWidth="1" min="5" max="5"/>
    <col width="14" customWidth="1" min="6" max="6"/>
    <col width="13" customWidth="1" min="7" max="7"/>
    <col width="14" customWidth="1" min="8" max="8"/>
    <col width="12" customWidth="1" min="9" max="9"/>
    <col width="18" customWidth="1" min="10" max="10"/>
    <col width="14" customWidth="1" min="11" max="11"/>
    <col width="24" customWidth="1" min="12" max="12"/>
  </cols>
  <sheetData>
    <row r="1">
      <c r="A1" s="1" t="inlineStr">
        <is>
          <t>Media List &amp; RSVP Tracking</t>
        </is>
      </c>
    </row>
    <row r="2">
      <c r="A2" s="15" t="inlineStr">
        <is>
          <t>Outlet</t>
        </is>
      </c>
      <c r="B2" s="15" t="inlineStr">
        <is>
          <t>Contact name</t>
        </is>
      </c>
      <c r="C2" s="15" t="inlineStr">
        <is>
          <t>Role</t>
        </is>
      </c>
      <c r="D2" s="15" t="inlineStr">
        <is>
          <t>Email</t>
        </is>
      </c>
      <c r="E2" s="15" t="inlineStr">
        <is>
          <t>Phone</t>
        </is>
      </c>
      <c r="F2" s="15" t="inlineStr">
        <is>
          <t>RSVP status</t>
        </is>
      </c>
      <c r="G2" s="15" t="inlineStr">
        <is>
          <t>Accreditation</t>
        </is>
      </c>
      <c r="H2" s="15" t="inlineStr">
        <is>
          <t>Dietary</t>
        </is>
      </c>
      <c r="I2" s="15" t="inlineStr">
        <is>
          <t>Arrival time</t>
        </is>
      </c>
      <c r="J2" s="15" t="inlineStr">
        <is>
          <t>Questions pre-submitted</t>
        </is>
      </c>
      <c r="K2" s="15" t="inlineStr">
        <is>
          <t>Follow-up needed</t>
        </is>
      </c>
      <c r="L2" s="15" t="inlineStr">
        <is>
          <t>Notes</t>
        </is>
      </c>
    </row>
    <row r="3">
      <c r="A3" s="5" t="inlineStr">
        <is>
          <t>2M</t>
        </is>
      </c>
      <c r="B3" s="5" t="inlineStr">
        <is>
          <t>Rania O.</t>
        </is>
      </c>
      <c r="C3" s="5" t="inlineStr">
        <is>
          <t>Journalist</t>
        </is>
      </c>
      <c r="D3" s="5" t="inlineStr">
        <is>
          <t>rania@example.com</t>
        </is>
      </c>
      <c r="E3" s="5" t="inlineStr">
        <is>
          <t>+212 6 10 00 00 01</t>
        </is>
      </c>
      <c r="F3" s="17" t="inlineStr">
        <is>
          <t>Confirmed</t>
        </is>
      </c>
      <c r="G3" s="17" t="inlineStr">
        <is>
          <t>Yes</t>
        </is>
      </c>
      <c r="H3" s="5" t="inlineStr"/>
      <c r="I3" s="18" t="n">
        <v>0.4097222222222222</v>
      </c>
      <c r="J3" s="17" t="inlineStr">
        <is>
          <t>No</t>
        </is>
      </c>
      <c r="K3" s="17" t="inlineStr">
        <is>
          <t>No</t>
        </is>
      </c>
      <c r="L3" s="5" t="inlineStr">
        <is>
          <t>Camera position request</t>
        </is>
      </c>
    </row>
    <row r="4">
      <c r="A4" s="5" t="inlineStr">
        <is>
          <t>Medi1TV</t>
        </is>
      </c>
      <c r="B4" s="5" t="inlineStr">
        <is>
          <t>Hicham A.</t>
        </is>
      </c>
      <c r="C4" s="5" t="inlineStr">
        <is>
          <t>Reporter</t>
        </is>
      </c>
      <c r="D4" s="5" t="inlineStr">
        <is>
          <t>hicham@example.com</t>
        </is>
      </c>
      <c r="E4" s="5" t="inlineStr">
        <is>
          <t>+212 6 10 00 00 02</t>
        </is>
      </c>
      <c r="F4" s="17" t="inlineStr">
        <is>
          <t>Confirmed</t>
        </is>
      </c>
      <c r="G4" s="17" t="inlineStr">
        <is>
          <t>Yes</t>
        </is>
      </c>
      <c r="H4" s="5" t="inlineStr">
        <is>
          <t>Vegetarian</t>
        </is>
      </c>
      <c r="I4" s="18" t="n">
        <v>0.4097222222222222</v>
      </c>
      <c r="J4" s="17" t="inlineStr">
        <is>
          <t>No</t>
        </is>
      </c>
      <c r="K4" s="17" t="inlineStr">
        <is>
          <t>No</t>
        </is>
      </c>
      <c r="L4" s="5" t="inlineStr"/>
    </row>
    <row r="5">
      <c r="A5" s="5" t="inlineStr">
        <is>
          <t>Le Matin</t>
        </is>
      </c>
      <c r="B5" s="5" t="inlineStr">
        <is>
          <t>Salma B.</t>
        </is>
      </c>
      <c r="C5" s="5" t="inlineStr">
        <is>
          <t>Editor</t>
        </is>
      </c>
      <c r="D5" s="5" t="inlineStr">
        <is>
          <t>salma@example.com</t>
        </is>
      </c>
      <c r="E5" s="5" t="inlineStr">
        <is>
          <t>+212 6 10 00 00 03</t>
        </is>
      </c>
      <c r="F5" s="17" t="inlineStr">
        <is>
          <t>Invited</t>
        </is>
      </c>
      <c r="G5" s="17" t="inlineStr">
        <is>
          <t>Yes</t>
        </is>
      </c>
      <c r="H5" s="5" t="inlineStr"/>
      <c r="I5" s="18" t="n">
        <v>0.4131944444444444</v>
      </c>
      <c r="J5" s="17" t="inlineStr">
        <is>
          <t>Yes</t>
        </is>
      </c>
      <c r="K5" s="17" t="inlineStr">
        <is>
          <t>Yes</t>
        </is>
      </c>
      <c r="L5" s="5" t="inlineStr">
        <is>
          <t>Asked about pricing</t>
        </is>
      </c>
    </row>
    <row r="6">
      <c r="A6" s="5" t="inlineStr">
        <is>
          <t>L'Economiste</t>
        </is>
      </c>
      <c r="B6" s="5" t="inlineStr">
        <is>
          <t>Karim L.</t>
        </is>
      </c>
      <c r="C6" s="5" t="inlineStr">
        <is>
          <t>Business</t>
        </is>
      </c>
      <c r="D6" s="5" t="inlineStr">
        <is>
          <t>karim@example.com</t>
        </is>
      </c>
      <c r="E6" s="5" t="inlineStr">
        <is>
          <t>+212 6 10 00 00 04</t>
        </is>
      </c>
      <c r="F6" s="17" t="inlineStr">
        <is>
          <t>No response</t>
        </is>
      </c>
      <c r="G6" s="17" t="inlineStr">
        <is>
          <t>No</t>
        </is>
      </c>
      <c r="H6" s="5" t="inlineStr"/>
      <c r="I6" s="18" t="inlineStr"/>
      <c r="J6" s="17" t="inlineStr">
        <is>
          <t>No</t>
        </is>
      </c>
      <c r="K6" s="17" t="inlineStr">
        <is>
          <t>Yes</t>
        </is>
      </c>
      <c r="L6" s="5" t="inlineStr">
        <is>
          <t>Follow-up call</t>
        </is>
      </c>
    </row>
    <row r="7">
      <c r="A7" s="5" t="inlineStr">
        <is>
          <t>TelQuel</t>
        </is>
      </c>
      <c r="B7" s="5" t="inlineStr">
        <is>
          <t>Meryem S.</t>
        </is>
      </c>
      <c r="C7" s="5" t="inlineStr">
        <is>
          <t>Journalist</t>
        </is>
      </c>
      <c r="D7" s="5" t="inlineStr">
        <is>
          <t>meryem@example.com</t>
        </is>
      </c>
      <c r="E7" s="5" t="inlineStr">
        <is>
          <t>+212 6 10 00 00 05</t>
        </is>
      </c>
      <c r="F7" s="17" t="inlineStr">
        <is>
          <t>Confirmed</t>
        </is>
      </c>
      <c r="G7" s="17" t="inlineStr">
        <is>
          <t>Yes</t>
        </is>
      </c>
      <c r="H7" s="5" t="inlineStr"/>
      <c r="I7" s="18" t="n">
        <v>0.4166666666666667</v>
      </c>
      <c r="J7" s="17" t="inlineStr">
        <is>
          <t>No</t>
        </is>
      </c>
      <c r="K7" s="17" t="inlineStr">
        <is>
          <t>No</t>
        </is>
      </c>
      <c r="L7" s="5" t="inlineStr"/>
    </row>
    <row r="8">
      <c r="A8" s="5" t="inlineStr">
        <is>
          <t>MAP</t>
        </is>
      </c>
      <c r="B8" s="5" t="inlineStr">
        <is>
          <t>Desk</t>
        </is>
      </c>
      <c r="C8" s="5" t="inlineStr">
        <is>
          <t>Agency</t>
        </is>
      </c>
      <c r="D8" s="5" t="inlineStr">
        <is>
          <t>desk@example.com</t>
        </is>
      </c>
      <c r="E8" s="5" t="inlineStr">
        <is>
          <t>+212 6 10 00 00 06</t>
        </is>
      </c>
      <c r="F8" s="17" t="inlineStr">
        <is>
          <t>Confirmed</t>
        </is>
      </c>
      <c r="G8" s="17" t="inlineStr">
        <is>
          <t>Yes</t>
        </is>
      </c>
      <c r="H8" s="5" t="inlineStr"/>
      <c r="I8" s="18" t="n">
        <v>0.40625</v>
      </c>
      <c r="J8" s="17" t="inlineStr">
        <is>
          <t>No</t>
        </is>
      </c>
      <c r="K8" s="17" t="inlineStr">
        <is>
          <t>No</t>
        </is>
      </c>
      <c r="L8" s="5" t="inlineStr">
        <is>
          <t>Need press release at end</t>
        </is>
      </c>
    </row>
    <row r="9">
      <c r="A9" s="5" t="inlineStr">
        <is>
          <t>AFP</t>
        </is>
      </c>
      <c r="B9" s="5" t="inlineStr">
        <is>
          <t>Bureau</t>
        </is>
      </c>
      <c r="C9" s="5" t="inlineStr">
        <is>
          <t>Agency</t>
        </is>
      </c>
      <c r="D9" s="5" t="inlineStr">
        <is>
          <t>afp@example.com</t>
        </is>
      </c>
      <c r="E9" s="5" t="inlineStr">
        <is>
          <t>+212 6 10 00 00 07</t>
        </is>
      </c>
      <c r="F9" s="17" t="inlineStr">
        <is>
          <t>Invited</t>
        </is>
      </c>
      <c r="G9" s="17" t="inlineStr">
        <is>
          <t>No</t>
        </is>
      </c>
      <c r="H9" s="5" t="inlineStr"/>
      <c r="I9" s="18" t="inlineStr"/>
      <c r="J9" s="17" t="inlineStr">
        <is>
          <t>No</t>
        </is>
      </c>
      <c r="K9" s="17" t="inlineStr">
        <is>
          <t>Yes</t>
        </is>
      </c>
      <c r="L9" s="5" t="inlineStr">
        <is>
          <t>Confirm accreditation policy</t>
        </is>
      </c>
    </row>
    <row r="10">
      <c r="A10" s="5" t="inlineStr">
        <is>
          <t>Reuters</t>
        </is>
      </c>
      <c r="B10" s="5" t="inlineStr">
        <is>
          <t>Stringer</t>
        </is>
      </c>
      <c r="C10" s="5" t="inlineStr">
        <is>
          <t>Agency</t>
        </is>
      </c>
      <c r="D10" s="5" t="inlineStr">
        <is>
          <t>reuters@example.com</t>
        </is>
      </c>
      <c r="E10" s="5" t="inlineStr">
        <is>
          <t>+212 6 10 00 00 08</t>
        </is>
      </c>
      <c r="F10" s="17" t="inlineStr">
        <is>
          <t>Declined</t>
        </is>
      </c>
      <c r="G10" s="17" t="inlineStr">
        <is>
          <t>No</t>
        </is>
      </c>
      <c r="H10" s="5" t="inlineStr"/>
      <c r="I10" s="18" t="inlineStr"/>
      <c r="J10" s="17" t="inlineStr">
        <is>
          <t>No</t>
        </is>
      </c>
      <c r="K10" s="17" t="inlineStr">
        <is>
          <t>No</t>
        </is>
      </c>
      <c r="L10" s="5" t="inlineStr">
        <is>
          <t>Remote interest only</t>
        </is>
      </c>
    </row>
    <row r="11">
      <c r="A11" s="5" t="inlineStr">
        <is>
          <t>Hespress</t>
        </is>
      </c>
      <c r="B11" s="5" t="inlineStr">
        <is>
          <t>Yassine K.</t>
        </is>
      </c>
      <c r="C11" s="5" t="inlineStr">
        <is>
          <t>Online</t>
        </is>
      </c>
      <c r="D11" s="5" t="inlineStr">
        <is>
          <t>yassine@example.com</t>
        </is>
      </c>
      <c r="E11" s="5" t="inlineStr">
        <is>
          <t>+212 6 10 00 00 09</t>
        </is>
      </c>
      <c r="F11" s="17" t="inlineStr">
        <is>
          <t>Confirmed</t>
        </is>
      </c>
      <c r="G11" s="17" t="inlineStr">
        <is>
          <t>Yes</t>
        </is>
      </c>
      <c r="H11" s="5" t="inlineStr"/>
      <c r="I11" s="18" t="n">
        <v>0.4131944444444444</v>
      </c>
      <c r="J11" s="17" t="inlineStr">
        <is>
          <t>Yes</t>
        </is>
      </c>
      <c r="K11" s="17" t="inlineStr">
        <is>
          <t>No</t>
        </is>
      </c>
      <c r="L11" s="5" t="inlineStr"/>
    </row>
    <row r="12">
      <c r="A12" s="5" t="inlineStr">
        <is>
          <t>EcoActu</t>
        </is>
      </c>
      <c r="B12" s="5" t="inlineStr">
        <is>
          <t>Nora H.</t>
        </is>
      </c>
      <c r="C12" s="5" t="inlineStr">
        <is>
          <t>Online</t>
        </is>
      </c>
      <c r="D12" s="5" t="inlineStr">
        <is>
          <t>nora@example.com</t>
        </is>
      </c>
      <c r="E12" s="5" t="inlineStr">
        <is>
          <t>+212 6 10 00 00 10</t>
        </is>
      </c>
      <c r="F12" s="17" t="inlineStr">
        <is>
          <t>No response</t>
        </is>
      </c>
      <c r="G12" s="17" t="inlineStr">
        <is>
          <t>No</t>
        </is>
      </c>
      <c r="H12" s="5" t="inlineStr"/>
      <c r="I12" s="18" t="inlineStr"/>
      <c r="J12" s="17" t="inlineStr">
        <is>
          <t>No</t>
        </is>
      </c>
      <c r="K12" s="17" t="inlineStr">
        <is>
          <t>Yes</t>
        </is>
      </c>
      <c r="L12" s="5" t="inlineStr">
        <is>
          <t>Second email reminder</t>
        </is>
      </c>
    </row>
    <row r="13">
      <c r="A13" s="5" t="n"/>
      <c r="B13" s="5" t="n"/>
      <c r="C13" s="5" t="n"/>
      <c r="D13" s="5" t="n"/>
      <c r="E13" s="5" t="n"/>
      <c r="F13" s="17" t="n"/>
      <c r="G13" s="17" t="n"/>
      <c r="H13" s="5" t="n"/>
      <c r="I13" s="18" t="n"/>
      <c r="J13" s="17" t="n"/>
      <c r="K13" s="17" t="n"/>
      <c r="L13" s="5" t="n"/>
    </row>
    <row r="14">
      <c r="A14" s="5" t="n"/>
      <c r="B14" s="5" t="n"/>
      <c r="C14" s="5" t="n"/>
      <c r="D14" s="5" t="n"/>
      <c r="E14" s="5" t="n"/>
      <c r="F14" s="17" t="n"/>
      <c r="G14" s="17" t="n"/>
      <c r="H14" s="5" t="n"/>
      <c r="I14" s="18" t="n"/>
      <c r="J14" s="17" t="n"/>
      <c r="K14" s="17" t="n"/>
      <c r="L14" s="5" t="n"/>
    </row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mergeCells count="1">
    <mergeCell ref="A1:L1"/>
  </mergeCells>
  <conditionalFormatting sqref="F3:F500">
    <cfRule type="expression" priority="1" dxfId="0">
      <formula>$F3="Confirmed"</formula>
    </cfRule>
    <cfRule type="expression" priority="2" dxfId="0">
      <formula>$F3="Attended"</formula>
    </cfRule>
    <cfRule type="expression" priority="3" dxfId="2">
      <formula>$F3="Declined"</formula>
    </cfRule>
    <cfRule type="expression" priority="4" dxfId="1">
      <formula>$F3="No response"</formula>
    </cfRule>
  </conditionalFormatting>
  <dataValidations count="2">
    <dataValidation sqref="F3:F500" showDropDown="0" showInputMessage="0" showErrorMessage="0" allowBlank="1" type="list">
      <formula1>=RSVP</formula1>
    </dataValidation>
    <dataValidation sqref="G3:G500 J3:K500" showDropDown="0" showInputMessage="0" showErrorMessage="0" allowBlank="1" type="list">
      <formula1>=YesNo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1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36" customWidth="1" min="2" max="2"/>
    <col width="16" customWidth="1" min="3" max="3"/>
    <col width="12" customWidth="1" min="4" max="4"/>
    <col width="10" customWidth="1" min="5" max="5"/>
    <col width="10" customWidth="1" min="6" max="6"/>
    <col width="12" customWidth="1" min="7" max="7"/>
    <col width="10" customWidth="1" min="8" max="8"/>
    <col width="24" customWidth="1" min="9" max="9"/>
  </cols>
  <sheetData>
    <row r="1">
      <c r="A1" s="1" t="inlineStr">
        <is>
          <t>Logistics Checklist (with deadlines)</t>
        </is>
      </c>
    </row>
    <row r="2">
      <c r="A2" s="15" t="inlineStr">
        <is>
          <t>Category</t>
        </is>
      </c>
      <c r="B2" s="15" t="inlineStr">
        <is>
          <t>Task</t>
        </is>
      </c>
      <c r="C2" s="15" t="inlineStr">
        <is>
          <t>Owner</t>
        </is>
      </c>
      <c r="D2" s="15" t="inlineStr">
        <is>
          <t>Due date</t>
        </is>
      </c>
      <c r="E2" s="15" t="inlineStr">
        <is>
          <t>Due time</t>
        </is>
      </c>
      <c r="F2" s="15" t="inlineStr">
        <is>
          <t>Priority</t>
        </is>
      </c>
      <c r="G2" s="15" t="inlineStr">
        <is>
          <t>Status</t>
        </is>
      </c>
      <c r="H2" s="15" t="inlineStr">
        <is>
          <t>Overdue?</t>
        </is>
      </c>
      <c r="I2" s="15" t="inlineStr">
        <is>
          <t>Notes</t>
        </is>
      </c>
    </row>
    <row r="3">
      <c r="A3" s="5" t="inlineStr">
        <is>
          <t>Venue</t>
        </is>
      </c>
      <c r="B3" s="5" t="inlineStr">
        <is>
          <t>Confirm room layout + seating plan</t>
        </is>
      </c>
      <c r="C3" s="5" t="inlineStr">
        <is>
          <t>Omar Bennis</t>
        </is>
      </c>
      <c r="D3" s="19" t="n">
        <v>46037</v>
      </c>
      <c r="E3" s="18" t="n">
        <v>0.6666666666666666</v>
      </c>
      <c r="F3" s="17" t="inlineStr">
        <is>
          <t>High</t>
        </is>
      </c>
      <c r="G3" s="17" t="inlineStr">
        <is>
          <t>In progress</t>
        </is>
      </c>
      <c r="H3" s="20">
        <f>IF(AND($G3&lt;&gt;"Done",$D3&lt;&gt;"",NOW()&gt;($D3+IF($E3="",0,$E3))),"OVERDUE","")</f>
        <v/>
      </c>
      <c r="I3" s="5" t="inlineStr">
        <is>
          <t>Finalize aisle for roving mic</t>
        </is>
      </c>
    </row>
    <row r="4">
      <c r="A4" s="5" t="inlineStr">
        <is>
          <t>Venue</t>
        </is>
      </c>
      <c r="B4" s="5" t="inlineStr">
        <is>
          <t>Badges printed + lanyards ready</t>
        </is>
      </c>
      <c r="C4" s="5" t="inlineStr">
        <is>
          <t>Sara El Idrissi</t>
        </is>
      </c>
      <c r="D4" s="19" t="n">
        <v>46041</v>
      </c>
      <c r="E4" s="18" t="n">
        <v>0.5</v>
      </c>
      <c r="F4" s="17" t="inlineStr">
        <is>
          <t>High</t>
        </is>
      </c>
      <c r="G4" s="17" t="inlineStr">
        <is>
          <t>Planned</t>
        </is>
      </c>
      <c r="H4" s="20">
        <f>IF(AND($G4&lt;&gt;"Done",$D4&lt;&gt;"",NOW()&gt;($D4+IF($E4="",0,$E4))),"OVERDUE","")</f>
        <v/>
      </c>
      <c r="I4" s="5" t="inlineStr"/>
    </row>
    <row r="5">
      <c r="A5" s="5" t="inlineStr">
        <is>
          <t>AV</t>
        </is>
      </c>
      <c r="B5" s="5" t="inlineStr">
        <is>
          <t>Test livestream encoder + backup recording</t>
        </is>
      </c>
      <c r="C5" s="5" t="inlineStr">
        <is>
          <t>AV Vendor</t>
        </is>
      </c>
      <c r="D5" s="19" t="n">
        <v>46041</v>
      </c>
      <c r="E5" s="18" t="n">
        <v>0.75</v>
      </c>
      <c r="F5" s="17" t="inlineStr">
        <is>
          <t>Critical</t>
        </is>
      </c>
      <c r="G5" s="17" t="inlineStr">
        <is>
          <t>Planned</t>
        </is>
      </c>
      <c r="H5" s="20">
        <f>IF(AND($G5&lt;&gt;"Done",$D5&lt;&gt;"",NOW()&gt;($D5+IF($E5="",0,$E5))),"OVERDUE","")</f>
        <v/>
      </c>
      <c r="I5" s="5" t="inlineStr">
        <is>
          <t>Backup local recording enabled</t>
        </is>
      </c>
    </row>
    <row r="6">
      <c r="A6" s="5" t="inlineStr">
        <is>
          <t>AV</t>
        </is>
      </c>
      <c r="B6" s="5" t="inlineStr">
        <is>
          <t>Prepare roving mic x2 + batteries</t>
        </is>
      </c>
      <c r="C6" s="5" t="inlineStr">
        <is>
          <t>AV Vendor</t>
        </is>
      </c>
      <c r="D6" s="19" t="n">
        <v>46042</v>
      </c>
      <c r="E6" s="18" t="n">
        <v>0.375</v>
      </c>
      <c r="F6" s="17" t="inlineStr">
        <is>
          <t>High</t>
        </is>
      </c>
      <c r="G6" s="17" t="inlineStr">
        <is>
          <t>Planned</t>
        </is>
      </c>
      <c r="H6" s="20">
        <f>IF(AND($G6&lt;&gt;"Done",$D6&lt;&gt;"",NOW()&gt;($D6+IF($E6="",0,$E6))),"OVERDUE","")</f>
        <v/>
      </c>
      <c r="I6" s="5" t="inlineStr"/>
    </row>
    <row r="7">
      <c r="A7" s="5" t="inlineStr">
        <is>
          <t>Branding</t>
        </is>
      </c>
      <c r="B7" s="5" t="inlineStr">
        <is>
          <t>Backdrop installed (logo wall)</t>
        </is>
      </c>
      <c r="C7" s="5" t="inlineStr">
        <is>
          <t>Printer/Vendor</t>
        </is>
      </c>
      <c r="D7" s="19" t="n">
        <v>46042</v>
      </c>
      <c r="E7" s="18" t="n">
        <v>0.3645833333333333</v>
      </c>
      <c r="F7" s="17" t="inlineStr">
        <is>
          <t>High</t>
        </is>
      </c>
      <c r="G7" s="17" t="inlineStr">
        <is>
          <t>Planned</t>
        </is>
      </c>
      <c r="H7" s="20">
        <f>IF(AND($G7&lt;&gt;"Done",$D7&lt;&gt;"",NOW()&gt;($D7+IF($E7="",0,$E7))),"OVERDUE","")</f>
        <v/>
      </c>
      <c r="I7" s="5" t="inlineStr"/>
    </row>
    <row r="8">
      <c r="A8" s="5" t="inlineStr">
        <is>
          <t>Press</t>
        </is>
      </c>
      <c r="B8" s="5" t="inlineStr">
        <is>
          <t>Press release final (FR/EN)</t>
        </is>
      </c>
      <c r="C8" s="5" t="inlineStr">
        <is>
          <t>Comms Team</t>
        </is>
      </c>
      <c r="D8" s="19" t="n">
        <v>46040</v>
      </c>
      <c r="E8" s="18" t="n">
        <v>0.5833333333333334</v>
      </c>
      <c r="F8" s="17" t="inlineStr">
        <is>
          <t>Critical</t>
        </is>
      </c>
      <c r="G8" s="17" t="inlineStr">
        <is>
          <t>In progress</t>
        </is>
      </c>
      <c r="H8" s="20">
        <f>IF(AND($G8&lt;&gt;"Done",$D8&lt;&gt;"",NOW()&gt;($D8+IF($E8="",0,$E8))),"OVERDUE","")</f>
        <v/>
      </c>
      <c r="I8" s="5" t="inlineStr">
        <is>
          <t>Legal review in progress</t>
        </is>
      </c>
    </row>
    <row r="9">
      <c r="A9" s="5" t="inlineStr">
        <is>
          <t>Press</t>
        </is>
      </c>
      <c r="B9" s="5" t="inlineStr">
        <is>
          <t>Media reminder email (24h)</t>
        </is>
      </c>
      <c r="C9" s="5" t="inlineStr">
        <is>
          <t>Comms Team</t>
        </is>
      </c>
      <c r="D9" s="19" t="n">
        <v>46041</v>
      </c>
      <c r="E9" s="18" t="n">
        <v>0.375</v>
      </c>
      <c r="F9" s="17" t="inlineStr">
        <is>
          <t>High</t>
        </is>
      </c>
      <c r="G9" s="17" t="inlineStr">
        <is>
          <t>Planned</t>
        </is>
      </c>
      <c r="H9" s="20">
        <f>IF(AND($G9&lt;&gt;"Done",$D9&lt;&gt;"",NOW()&gt;($D9+IF($E9="",0,$E9))),"OVERDUE","")</f>
        <v/>
      </c>
      <c r="I9" s="5" t="inlineStr"/>
    </row>
    <row r="10">
      <c r="A10" s="5" t="inlineStr">
        <is>
          <t>Security</t>
        </is>
      </c>
      <c r="B10" s="5" t="inlineStr">
        <is>
          <t>Guest list shared with venue security</t>
        </is>
      </c>
      <c r="C10" s="5" t="inlineStr">
        <is>
          <t>Omar Bennis</t>
        </is>
      </c>
      <c r="D10" s="19" t="n">
        <v>46041</v>
      </c>
      <c r="E10" s="18" t="n">
        <v>0.625</v>
      </c>
      <c r="F10" s="17" t="inlineStr">
        <is>
          <t>High</t>
        </is>
      </c>
      <c r="G10" s="17" t="inlineStr">
        <is>
          <t>Planned</t>
        </is>
      </c>
      <c r="H10" s="20">
        <f>IF(AND($G10&lt;&gt;"Done",$D10&lt;&gt;"",NOW()&gt;($D10+IF($E10="",0,$E10))),"OVERDUE","")</f>
        <v/>
      </c>
      <c r="I10" s="5" t="inlineStr"/>
    </row>
    <row r="11">
      <c r="A11" s="5" t="inlineStr">
        <is>
          <t>Hospitality</t>
        </is>
      </c>
      <c r="B11" s="5" t="inlineStr">
        <is>
          <t>Coffee + water + light snacks</t>
        </is>
      </c>
      <c r="C11" s="5" t="inlineStr">
        <is>
          <t>Venue Catering</t>
        </is>
      </c>
      <c r="D11" s="19" t="n">
        <v>46042</v>
      </c>
      <c r="E11" s="18" t="n">
        <v>0.3854166666666667</v>
      </c>
      <c r="F11" s="17" t="inlineStr">
        <is>
          <t>Medium</t>
        </is>
      </c>
      <c r="G11" s="17" t="inlineStr">
        <is>
          <t>Planned</t>
        </is>
      </c>
      <c r="H11" s="20">
        <f>IF(AND($G11&lt;&gt;"Done",$D11&lt;&gt;"",NOW()&gt;($D11+IF($E11="",0,$E11))),"OVERDUE","")</f>
        <v/>
      </c>
      <c r="I11" s="5" t="inlineStr"/>
    </row>
    <row r="12">
      <c r="A12" s="5" t="inlineStr">
        <is>
          <t>Digital</t>
        </is>
      </c>
      <c r="B12" s="5" t="inlineStr">
        <is>
          <t>Press kit folder updated (photos, bios, release)</t>
        </is>
      </c>
      <c r="C12" s="5" t="inlineStr">
        <is>
          <t>Comms Team</t>
        </is>
      </c>
      <c r="D12" s="19" t="n">
        <v>46041</v>
      </c>
      <c r="E12" s="18" t="n">
        <v>0.8333333333333334</v>
      </c>
      <c r="F12" s="17" t="inlineStr">
        <is>
          <t>High</t>
        </is>
      </c>
      <c r="G12" s="17" t="inlineStr">
        <is>
          <t>Planned</t>
        </is>
      </c>
      <c r="H12" s="20">
        <f>IF(AND($G12&lt;&gt;"Done",$D12&lt;&gt;"",NOW()&gt;($D12+IF($E12="",0,$E12))),"OVERDUE","")</f>
        <v/>
      </c>
      <c r="I12" s="5" t="inlineStr"/>
    </row>
    <row r="13">
      <c r="A13" s="5" t="n"/>
      <c r="B13" s="5" t="n"/>
      <c r="C13" s="5" t="n"/>
      <c r="D13" s="19" t="n"/>
      <c r="E13" s="18" t="n"/>
      <c r="F13" s="17" t="n"/>
      <c r="G13" s="17" t="n"/>
      <c r="H13" s="20" t="n"/>
      <c r="I13" s="5" t="n"/>
    </row>
    <row r="14">
      <c r="A14" s="5" t="n"/>
      <c r="B14" s="5" t="n"/>
      <c r="C14" s="5" t="n"/>
      <c r="D14" s="19" t="n"/>
      <c r="E14" s="18" t="n"/>
      <c r="F14" s="17" t="n"/>
      <c r="G14" s="17" t="n"/>
      <c r="H14" s="20" t="n"/>
      <c r="I14" s="5" t="n"/>
    </row>
    <row r="15">
      <c r="A15" s="5" t="n"/>
      <c r="B15" s="5" t="n"/>
      <c r="C15" s="5" t="n"/>
      <c r="D15" s="19" t="n"/>
      <c r="E15" s="18" t="n"/>
      <c r="F15" s="17" t="n"/>
      <c r="G15" s="17" t="n"/>
      <c r="H15" s="20" t="n"/>
      <c r="I15" s="5" t="n"/>
    </row>
    <row r="16">
      <c r="A16" s="5" t="n"/>
      <c r="B16" s="5" t="n"/>
      <c r="C16" s="5" t="n"/>
      <c r="D16" s="19" t="n"/>
      <c r="E16" s="18" t="n"/>
      <c r="F16" s="17" t="n"/>
      <c r="G16" s="17" t="n"/>
      <c r="H16" s="20" t="n"/>
      <c r="I16" s="5" t="n"/>
    </row>
    <row r="17">
      <c r="A17" s="5" t="n"/>
      <c r="B17" s="5" t="n"/>
      <c r="C17" s="5" t="n"/>
      <c r="D17" s="19" t="n"/>
      <c r="E17" s="18" t="n"/>
      <c r="F17" s="17" t="n"/>
      <c r="G17" s="17" t="n"/>
      <c r="H17" s="20" t="n"/>
      <c r="I17" s="5" t="n"/>
    </row>
    <row r="18">
      <c r="A18" s="5" t="n"/>
      <c r="B18" s="5" t="n"/>
      <c r="C18" s="5" t="n"/>
      <c r="D18" s="19" t="n"/>
      <c r="E18" s="18" t="n"/>
      <c r="F18" s="17" t="n"/>
      <c r="G18" s="17" t="n"/>
      <c r="H18" s="20" t="n"/>
      <c r="I18" s="5" t="n"/>
    </row>
    <row r="19">
      <c r="A19" s="5" t="n"/>
      <c r="B19" s="5" t="n"/>
      <c r="C19" s="5" t="n"/>
      <c r="D19" s="19" t="n"/>
      <c r="E19" s="18" t="n"/>
      <c r="F19" s="17" t="n"/>
      <c r="G19" s="17" t="n"/>
      <c r="H19" s="20" t="n"/>
      <c r="I19" s="5" t="n"/>
    </row>
    <row r="20">
      <c r="A20" s="5" t="n"/>
      <c r="B20" s="5" t="n"/>
      <c r="C20" s="5" t="n"/>
      <c r="D20" s="19" t="n"/>
      <c r="E20" s="18" t="n"/>
      <c r="F20" s="17" t="n"/>
      <c r="G20" s="17" t="n"/>
      <c r="H20" s="20" t="n"/>
      <c r="I20" s="5" t="n"/>
    </row>
    <row r="21">
      <c r="A21" s="5" t="n"/>
      <c r="B21" s="5" t="n"/>
      <c r="C21" s="5" t="n"/>
      <c r="D21" s="19" t="n"/>
      <c r="E21" s="18" t="n"/>
      <c r="F21" s="17" t="n"/>
      <c r="G21" s="17" t="n"/>
      <c r="H21" s="20" t="n"/>
      <c r="I21" s="5" t="n"/>
    </row>
    <row r="22">
      <c r="A22" s="5" t="n"/>
      <c r="B22" s="5" t="n"/>
      <c r="C22" s="5" t="n"/>
      <c r="D22" s="19" t="n"/>
      <c r="E22" s="18" t="n"/>
      <c r="F22" s="17" t="n"/>
      <c r="G22" s="17" t="n"/>
      <c r="H22" s="20" t="n"/>
      <c r="I22" s="5" t="n"/>
    </row>
    <row r="23">
      <c r="A23" s="5" t="n"/>
      <c r="B23" s="5" t="n"/>
      <c r="C23" s="5" t="n"/>
      <c r="D23" s="19" t="n"/>
      <c r="E23" s="18" t="n"/>
      <c r="F23" s="17" t="n"/>
      <c r="G23" s="17" t="n"/>
      <c r="H23" s="20" t="n"/>
      <c r="I23" s="5" t="n"/>
    </row>
    <row r="24">
      <c r="A24" s="5" t="n"/>
      <c r="B24" s="5" t="n"/>
      <c r="C24" s="5" t="n"/>
      <c r="D24" s="19" t="n"/>
      <c r="E24" s="18" t="n"/>
      <c r="F24" s="17" t="n"/>
      <c r="G24" s="17" t="n"/>
      <c r="H24" s="20" t="n"/>
      <c r="I24" s="5" t="n"/>
    </row>
    <row r="25">
      <c r="A25" s="5" t="n"/>
      <c r="B25" s="5" t="n"/>
      <c r="C25" s="5" t="n"/>
      <c r="D25" s="19" t="n"/>
      <c r="E25" s="18" t="n"/>
      <c r="F25" s="17" t="n"/>
      <c r="G25" s="17" t="n"/>
      <c r="H25" s="20" t="n"/>
      <c r="I25" s="5" t="n"/>
    </row>
    <row r="26">
      <c r="A26" s="5" t="n"/>
      <c r="B26" s="5" t="n"/>
      <c r="C26" s="5" t="n"/>
      <c r="D26" s="19" t="n"/>
      <c r="E26" s="18" t="n"/>
      <c r="F26" s="17" t="n"/>
      <c r="G26" s="17" t="n"/>
      <c r="H26" s="20" t="n"/>
      <c r="I26" s="5" t="n"/>
    </row>
    <row r="27">
      <c r="A27" s="5" t="n"/>
      <c r="B27" s="5" t="n"/>
      <c r="C27" s="5" t="n"/>
      <c r="D27" s="19" t="n"/>
      <c r="E27" s="18" t="n"/>
      <c r="F27" s="17" t="n"/>
      <c r="G27" s="17" t="n"/>
      <c r="H27" s="20" t="n"/>
      <c r="I27" s="5" t="n"/>
    </row>
    <row r="28">
      <c r="A28" s="5" t="n"/>
      <c r="B28" s="5" t="n"/>
      <c r="C28" s="5" t="n"/>
      <c r="D28" s="19" t="n"/>
      <c r="E28" s="18" t="n"/>
      <c r="F28" s="17" t="n"/>
      <c r="G28" s="17" t="n"/>
      <c r="H28" s="20" t="n"/>
      <c r="I28" s="5" t="n"/>
    </row>
    <row r="29">
      <c r="A29" s="5" t="n"/>
      <c r="B29" s="5" t="n"/>
      <c r="C29" s="5" t="n"/>
      <c r="D29" s="19" t="n"/>
      <c r="E29" s="18" t="n"/>
      <c r="F29" s="17" t="n"/>
      <c r="G29" s="17" t="n"/>
      <c r="H29" s="20" t="n"/>
      <c r="I29" s="5" t="n"/>
    </row>
    <row r="30">
      <c r="A30" s="5" t="n"/>
      <c r="B30" s="5" t="n"/>
      <c r="C30" s="5" t="n"/>
      <c r="D30" s="19" t="n"/>
      <c r="E30" s="18" t="n"/>
      <c r="F30" s="17" t="n"/>
      <c r="G30" s="17" t="n"/>
      <c r="H30" s="20" t="n"/>
      <c r="I30" s="5" t="n"/>
    </row>
    <row r="31">
      <c r="A31" s="5" t="n"/>
      <c r="B31" s="5" t="n"/>
      <c r="C31" s="5" t="n"/>
      <c r="D31" s="19" t="n"/>
      <c r="E31" s="18" t="n"/>
      <c r="F31" s="17" t="n"/>
      <c r="G31" s="17" t="n"/>
      <c r="H31" s="20" t="n"/>
      <c r="I31" s="5" t="n"/>
    </row>
    <row r="32">
      <c r="A32" s="5" t="n"/>
      <c r="B32" s="5" t="n"/>
      <c r="C32" s="5" t="n"/>
      <c r="D32" s="19" t="n"/>
      <c r="E32" s="18" t="n"/>
      <c r="F32" s="17" t="n"/>
      <c r="G32" s="17" t="n"/>
      <c r="H32" s="20" t="n"/>
      <c r="I32" s="5" t="n"/>
    </row>
    <row r="33">
      <c r="A33" s="5" t="n"/>
      <c r="B33" s="5" t="n"/>
      <c r="C33" s="5" t="n"/>
      <c r="D33" s="19" t="n"/>
      <c r="E33" s="18" t="n"/>
      <c r="F33" s="17" t="n"/>
      <c r="G33" s="17" t="n"/>
      <c r="H33" s="20" t="n"/>
      <c r="I33" s="5" t="n"/>
    </row>
    <row r="34">
      <c r="A34" s="5" t="n"/>
      <c r="B34" s="5" t="n"/>
      <c r="C34" s="5" t="n"/>
      <c r="D34" s="19" t="n"/>
      <c r="E34" s="18" t="n"/>
      <c r="F34" s="17" t="n"/>
      <c r="G34" s="17" t="n"/>
      <c r="H34" s="20" t="n"/>
      <c r="I34" s="5" t="n"/>
    </row>
    <row r="35">
      <c r="A35" s="5" t="n"/>
      <c r="B35" s="5" t="n"/>
      <c r="C35" s="5" t="n"/>
      <c r="D35" s="19" t="n"/>
      <c r="E35" s="18" t="n"/>
      <c r="F35" s="17" t="n"/>
      <c r="G35" s="17" t="n"/>
      <c r="H35" s="20" t="n"/>
      <c r="I35" s="5" t="n"/>
    </row>
    <row r="36">
      <c r="A36" s="5" t="n"/>
      <c r="B36" s="5" t="n"/>
      <c r="C36" s="5" t="n"/>
      <c r="D36" s="19" t="n"/>
      <c r="E36" s="18" t="n"/>
      <c r="F36" s="17" t="n"/>
      <c r="G36" s="17" t="n"/>
      <c r="H36" s="20" t="n"/>
      <c r="I36" s="5" t="n"/>
    </row>
    <row r="37">
      <c r="A37" s="5" t="n"/>
      <c r="B37" s="5" t="n"/>
      <c r="C37" s="5" t="n"/>
      <c r="D37" s="19" t="n"/>
      <c r="E37" s="18" t="n"/>
      <c r="F37" s="17" t="n"/>
      <c r="G37" s="17" t="n"/>
      <c r="H37" s="20" t="n"/>
      <c r="I37" s="5" t="n"/>
    </row>
    <row r="38">
      <c r="A38" s="5" t="n"/>
      <c r="B38" s="5" t="n"/>
      <c r="C38" s="5" t="n"/>
      <c r="D38" s="19" t="n"/>
      <c r="E38" s="18" t="n"/>
      <c r="F38" s="17" t="n"/>
      <c r="G38" s="17" t="n"/>
      <c r="H38" s="20" t="n"/>
      <c r="I38" s="5" t="n"/>
    </row>
    <row r="39">
      <c r="A39" s="5" t="n"/>
      <c r="B39" s="5" t="n"/>
      <c r="C39" s="5" t="n"/>
      <c r="D39" s="19" t="n"/>
      <c r="E39" s="18" t="n"/>
      <c r="F39" s="17" t="n"/>
      <c r="G39" s="17" t="n"/>
      <c r="H39" s="20" t="n"/>
      <c r="I39" s="5" t="n"/>
    </row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</sheetData>
  <mergeCells count="1">
    <mergeCell ref="A1:I1"/>
  </mergeCells>
  <conditionalFormatting sqref="A3:I500">
    <cfRule type="expression" priority="1" dxfId="2">
      <formula>$H3="OVERDUE"</formula>
    </cfRule>
  </conditionalFormatting>
  <dataValidations count="2">
    <dataValidation sqref="G3:G500" showDropDown="0" showInputMessage="0" showErrorMessage="0" allowBlank="1" type="list">
      <formula1>=Status</formula1>
    </dataValidation>
    <dataValidation sqref="F3:F500" showDropDown="0" showInputMessage="0" showErrorMessage="0" allowBlank="1" type="list">
      <formula1>=Priority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7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34" customWidth="1" min="2" max="2"/>
    <col width="34" customWidth="1" min="3" max="3"/>
    <col width="28" customWidth="1" min="4" max="4"/>
    <col width="16" customWidth="1" min="5" max="5"/>
    <col width="10" customWidth="1" min="6" max="6"/>
    <col width="12" customWidth="1" min="7" max="7"/>
    <col width="14" customWidth="1" min="8" max="8"/>
    <col width="22" customWidth="1" min="9" max="9"/>
    <col width="22" customWidth="1" min="10" max="10"/>
  </cols>
  <sheetData>
    <row r="1">
      <c r="A1" s="1" t="inlineStr">
        <is>
          <t>Q&amp;A Preparation (Approved messaging)</t>
        </is>
      </c>
    </row>
    <row r="2">
      <c r="A2" s="15" t="inlineStr">
        <is>
          <t>Topic</t>
        </is>
      </c>
      <c r="B2" s="15" t="inlineStr">
        <is>
          <t>Question</t>
        </is>
      </c>
      <c r="C2" s="15" t="inlineStr">
        <is>
          <t>Recommended answer (short)</t>
        </is>
      </c>
      <c r="D2" s="15" t="inlineStr">
        <is>
          <t>Proof points / data</t>
        </is>
      </c>
      <c r="E2" s="15" t="inlineStr">
        <is>
          <t>Spokesperson</t>
        </is>
      </c>
      <c r="F2" s="15" t="inlineStr">
        <is>
          <t>Risk</t>
        </is>
      </c>
      <c r="G2" s="15" t="inlineStr">
        <is>
          <t>Approval</t>
        </is>
      </c>
      <c r="H2" s="15" t="inlineStr">
        <is>
          <t>Last updated</t>
        </is>
      </c>
      <c r="I2" s="15" t="inlineStr">
        <is>
          <t>Source link</t>
        </is>
      </c>
      <c r="J2" s="15" t="inlineStr">
        <is>
          <t>Notes</t>
        </is>
      </c>
    </row>
    <row r="3">
      <c r="A3" s="5" t="inlineStr">
        <is>
          <t>Positionnement</t>
        </is>
      </c>
      <c r="B3" s="5" t="inlineStr">
        <is>
          <t>Pourquoi lancer ce Hub en 2026 ?</t>
        </is>
      </c>
      <c r="C3" s="5" t="inlineStr">
        <is>
          <t>Répondre à une demande massive de modèles prêts à l’emploi, avec une logique de qualité et de standardisation.</t>
        </is>
      </c>
      <c r="D3" s="5" t="inlineStr">
        <is>
          <t>Trafic + téléchargements • retours utilisateurs • besoins formation</t>
        </is>
      </c>
      <c r="E3" s="5" t="inlineStr">
        <is>
          <t>Amina Benali</t>
        </is>
      </c>
      <c r="F3" s="17" t="inlineStr">
        <is>
          <t>Medium</t>
        </is>
      </c>
      <c r="G3" s="17" t="inlineStr">
        <is>
          <t>Approved</t>
        </is>
      </c>
      <c r="H3" s="19" t="n">
        <v>46039</v>
      </c>
      <c r="I3" s="5" t="inlineStr"/>
      <c r="J3" s="5" t="inlineStr"/>
    </row>
    <row r="4">
      <c r="A4" s="5" t="inlineStr">
        <is>
          <t>Prix</t>
        </is>
      </c>
      <c r="B4" s="5" t="inlineStr">
        <is>
          <t>Quel est le modèle économique ?</t>
        </is>
      </c>
      <c r="C4" s="5" t="inlineStr">
        <is>
          <t>Freemium : un socle gratuit, et des packs premium pour les besoins avancés.</t>
        </is>
      </c>
      <c r="D4" s="5" t="inlineStr">
        <is>
          <t>Segments (particuliers / pros) • packs • support</t>
        </is>
      </c>
      <c r="E4" s="5" t="inlineStr">
        <is>
          <t>Amina Benali</t>
        </is>
      </c>
      <c r="F4" s="17" t="inlineStr">
        <is>
          <t>Medium</t>
        </is>
      </c>
      <c r="G4" s="17" t="inlineStr">
        <is>
          <t>Approved</t>
        </is>
      </c>
      <c r="H4" s="19" t="n">
        <v>46039</v>
      </c>
      <c r="I4" s="5" t="inlineStr"/>
      <c r="J4" s="5" t="inlineStr"/>
    </row>
    <row r="5">
      <c r="A5" s="5" t="inlineStr">
        <is>
          <t>Données</t>
        </is>
      </c>
      <c r="B5" s="5" t="inlineStr">
        <is>
          <t>Collectez-vous des données personnelles ?</t>
        </is>
      </c>
      <c r="C5" s="5" t="inlineStr">
        <is>
          <t>Nous collectons uniquement ce qui est nécessaire au service, avec des choix clairs pour l’utilisateur.</t>
        </is>
      </c>
      <c r="D5" s="5" t="inlineStr">
        <is>
          <t>RGPD • minimisation • sécurité</t>
        </is>
      </c>
      <c r="E5" s="5" t="inlineStr">
        <is>
          <t>Sara El Idrissi</t>
        </is>
      </c>
      <c r="F5" s="17" t="inlineStr">
        <is>
          <t>High</t>
        </is>
      </c>
      <c r="G5" s="17" t="inlineStr">
        <is>
          <t>Legal review</t>
        </is>
      </c>
      <c r="H5" s="19" t="n">
        <v>46040</v>
      </c>
      <c r="I5" s="5" t="inlineStr"/>
      <c r="J5" s="5" t="inlineStr">
        <is>
          <t>Valider wording</t>
        </is>
      </c>
    </row>
    <row r="6">
      <c r="A6" s="5" t="inlineStr">
        <is>
          <t>Qualité</t>
        </is>
      </c>
      <c r="B6" s="5" t="inlineStr">
        <is>
          <t>Comment garantissez-vous la fiabilité des modèles ?</t>
        </is>
      </c>
      <c r="C6" s="5" t="inlineStr">
        <is>
          <t>Process : relecture, cas d’usage, versioning et retours utilisateurs.</t>
        </is>
      </c>
      <c r="D6" s="5" t="inlineStr">
        <is>
          <t>Checklists • tests • audits internes</t>
        </is>
      </c>
      <c r="E6" s="5" t="inlineStr">
        <is>
          <t>Nadia Kabbaj</t>
        </is>
      </c>
      <c r="F6" s="17" t="inlineStr">
        <is>
          <t>Medium</t>
        </is>
      </c>
      <c r="G6" s="17" t="inlineStr">
        <is>
          <t>Approved</t>
        </is>
      </c>
      <c r="H6" s="19" t="n">
        <v>46040</v>
      </c>
      <c r="I6" s="5" t="inlineStr"/>
      <c r="J6" s="5" t="inlineStr"/>
    </row>
    <row r="7">
      <c r="A7" s="5" t="inlineStr">
        <is>
          <t>Partenaires</t>
        </is>
      </c>
      <c r="B7" s="5" t="inlineStr">
        <is>
          <t>Pourquoi ce partenariat ?</t>
        </is>
      </c>
      <c r="C7" s="5" t="inlineStr">
        <is>
          <t>Pour accélérer la diffusion et renforcer l’impact : contenus, relais et terrain.</t>
        </is>
      </c>
      <c r="D7" s="5" t="inlineStr">
        <is>
          <t>Réseau • expertise • distribution</t>
        </is>
      </c>
      <c r="E7" s="5" t="inlineStr">
        <is>
          <t>Youssef El Amrani</t>
        </is>
      </c>
      <c r="F7" s="17" t="inlineStr">
        <is>
          <t>Low</t>
        </is>
      </c>
      <c r="G7" s="17" t="inlineStr">
        <is>
          <t>Approved</t>
        </is>
      </c>
      <c r="H7" s="19" t="n">
        <v>46040</v>
      </c>
      <c r="I7" s="5" t="inlineStr"/>
      <c r="J7" s="5" t="inlineStr"/>
    </row>
    <row r="8">
      <c r="A8" s="5" t="inlineStr">
        <is>
          <t>Roadmap</t>
        </is>
      </c>
      <c r="B8" s="5" t="inlineStr">
        <is>
          <t>Quelles prochaines étapes ?</t>
        </is>
      </c>
      <c r="C8" s="5" t="inlineStr">
        <is>
          <t>Nouveaux packs, dashboards, et versions sectorielles avec retours des utilisateurs.</t>
        </is>
      </c>
      <c r="D8" s="5" t="inlineStr">
        <is>
          <t>Roadmap trimestrielle • retours • priorisation</t>
        </is>
      </c>
      <c r="E8" s="5" t="inlineStr">
        <is>
          <t>Nadia Kabbaj</t>
        </is>
      </c>
      <c r="F8" s="17" t="inlineStr">
        <is>
          <t>Medium</t>
        </is>
      </c>
      <c r="G8" s="17" t="inlineStr">
        <is>
          <t>Draft</t>
        </is>
      </c>
      <c r="H8" s="19" t="n">
        <v>46041</v>
      </c>
      <c r="I8" s="5" t="inlineStr"/>
      <c r="J8" s="5" t="inlineStr"/>
    </row>
    <row r="9">
      <c r="A9" s="5" t="inlineStr">
        <is>
          <t>Support</t>
        </is>
      </c>
      <c r="B9" s="5" t="inlineStr">
        <is>
          <t>Proposez-vous un support ?</t>
        </is>
      </c>
      <c r="C9" s="5" t="inlineStr">
        <is>
          <t>Oui, un support pour les versions premium et une base d’aide structurée.</t>
        </is>
      </c>
      <c r="D9" s="5" t="inlineStr">
        <is>
          <t>FAQ • tickets • SLA premium</t>
        </is>
      </c>
      <c r="E9" s="5" t="inlineStr">
        <is>
          <t>Sara El Idrissi</t>
        </is>
      </c>
      <c r="F9" s="17" t="inlineStr">
        <is>
          <t>Low</t>
        </is>
      </c>
      <c r="G9" s="17" t="inlineStr">
        <is>
          <t>Draft</t>
        </is>
      </c>
      <c r="H9" s="19" t="n">
        <v>46041</v>
      </c>
      <c r="I9" s="5" t="inlineStr"/>
      <c r="J9" s="5" t="inlineStr"/>
    </row>
    <row r="10">
      <c r="A10" s="5" t="inlineStr">
        <is>
          <t>Impact</t>
        </is>
      </c>
      <c r="B10" s="5" t="inlineStr">
        <is>
          <t>Quel impact pour les organisations ?</t>
        </is>
      </c>
      <c r="C10" s="5" t="inlineStr">
        <is>
          <t>Gain de temps, standardisation documentaire, et meilleure traçabilité.</t>
        </is>
      </c>
      <c r="D10" s="5" t="inlineStr">
        <is>
          <t>Exemples : réunions, RH, maintenance</t>
        </is>
      </c>
      <c r="E10" s="5" t="inlineStr">
        <is>
          <t>Amina Benali</t>
        </is>
      </c>
      <c r="F10" s="17" t="inlineStr">
        <is>
          <t>Low</t>
        </is>
      </c>
      <c r="G10" s="17" t="inlineStr">
        <is>
          <t>Approved</t>
        </is>
      </c>
      <c r="H10" s="19" t="n">
        <v>46039</v>
      </c>
      <c r="I10" s="5" t="inlineStr"/>
      <c r="J10" s="5" t="inlineStr"/>
    </row>
    <row r="11">
      <c r="A11" s="5" t="n"/>
      <c r="B11" s="5" t="n"/>
      <c r="C11" s="5" t="n"/>
      <c r="D11" s="5" t="n"/>
      <c r="E11" s="5" t="n"/>
      <c r="F11" s="17" t="n"/>
      <c r="G11" s="17" t="n"/>
      <c r="H11" s="19" t="n"/>
      <c r="I11" s="5" t="n"/>
      <c r="J11" s="5" t="n"/>
    </row>
    <row r="12">
      <c r="A12" s="5" t="n"/>
      <c r="B12" s="5" t="n"/>
      <c r="C12" s="5" t="n"/>
      <c r="D12" s="5" t="n"/>
      <c r="E12" s="5" t="n"/>
      <c r="F12" s="17" t="n"/>
      <c r="G12" s="17" t="n"/>
      <c r="H12" s="19" t="n"/>
      <c r="I12" s="5" t="n"/>
      <c r="J12" s="5" t="n"/>
    </row>
    <row r="13">
      <c r="A13" s="5" t="n"/>
      <c r="B13" s="5" t="n"/>
      <c r="C13" s="5" t="n"/>
      <c r="D13" s="5" t="n"/>
      <c r="E13" s="5" t="n"/>
      <c r="F13" s="17" t="n"/>
      <c r="G13" s="17" t="n"/>
      <c r="H13" s="19" t="n"/>
      <c r="I13" s="5" t="n"/>
      <c r="J13" s="5" t="n"/>
    </row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mergeCells count="1">
    <mergeCell ref="A1:J1"/>
  </mergeCells>
  <conditionalFormatting sqref="A3:J400">
    <cfRule type="expression" priority="1" dxfId="1">
      <formula>$F3="High"</formula>
    </cfRule>
  </conditionalFormatting>
  <conditionalFormatting sqref="G3:G400">
    <cfRule type="expression" priority="2" dxfId="0">
      <formula>$G3="Approved"</formula>
    </cfRule>
  </conditionalFormatting>
  <dataValidations count="2">
    <dataValidation sqref="F3:F400" showDropDown="0" showInputMessage="0" showErrorMessage="0" allowBlank="1" type="list">
      <formula1>=Risk</formula1>
    </dataValidation>
    <dataValidation sqref="G3:G400" showDropDown="0" showInputMessage="0" showErrorMessage="0" allowBlank="1" type="list">
      <formula1>=QAApproval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M7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8" customWidth="1" min="2" max="2"/>
    <col width="30" customWidth="1" min="3" max="3"/>
    <col width="8" customWidth="1" min="4" max="4"/>
    <col width="12" customWidth="1" min="5" max="5"/>
    <col width="12" customWidth="1" min="6" max="6"/>
    <col width="12" customWidth="1" min="7" max="7"/>
    <col width="10" customWidth="1" min="8" max="8"/>
    <col width="14" customWidth="1" min="9" max="9"/>
    <col width="24" customWidth="1" min="10" max="10"/>
    <col width="14" customWidth="1" min="12" max="12"/>
    <col width="14" customWidth="1" min="13" max="13"/>
  </cols>
  <sheetData>
    <row r="1">
      <c r="A1" s="1" t="inlineStr">
        <is>
          <t>Budget &amp; Vendor Tracker</t>
        </is>
      </c>
    </row>
    <row r="2">
      <c r="A2" s="15" t="inlineStr">
        <is>
          <t>Category</t>
        </is>
      </c>
      <c r="B2" s="15" t="inlineStr">
        <is>
          <t>Vendor</t>
        </is>
      </c>
      <c r="C2" s="15" t="inlineStr">
        <is>
          <t>Description</t>
        </is>
      </c>
      <c r="D2" s="15" t="inlineStr">
        <is>
          <t>Qty</t>
        </is>
      </c>
      <c r="E2" s="15" t="inlineStr">
        <is>
          <t>Unit cost</t>
        </is>
      </c>
      <c r="F2" s="15" t="inlineStr">
        <is>
          <t>Line total</t>
        </is>
      </c>
      <c r="G2" s="15" t="inlineStr">
        <is>
          <t>Status</t>
        </is>
      </c>
      <c r="H2" s="15" t="inlineStr">
        <is>
          <t>Paid?</t>
        </is>
      </c>
      <c r="I2" s="15" t="inlineStr">
        <is>
          <t>PO / Invoice #</t>
        </is>
      </c>
      <c r="J2" s="15" t="inlineStr">
        <is>
          <t>Notes</t>
        </is>
      </c>
      <c r="L2" s="2" t="inlineStr">
        <is>
          <t>Summary</t>
        </is>
      </c>
      <c r="M2" s="21" t="n"/>
    </row>
    <row r="3">
      <c r="A3" s="5" t="inlineStr">
        <is>
          <t>Venue</t>
        </is>
      </c>
      <c r="B3" s="5" t="inlineStr">
        <is>
          <t>CFC Venue</t>
        </is>
      </c>
      <c r="C3" s="5" t="inlineStr">
        <is>
          <t>Room rental + basic setup</t>
        </is>
      </c>
      <c r="D3" s="22" t="n">
        <v>1</v>
      </c>
      <c r="E3" s="23" t="n">
        <v>4500</v>
      </c>
      <c r="F3" s="24">
        <f>IFERROR(D3*E3,0)</f>
        <v/>
      </c>
      <c r="G3" s="17" t="inlineStr">
        <is>
          <t>Approved</t>
        </is>
      </c>
      <c r="H3" s="17" t="inlineStr">
        <is>
          <t>No</t>
        </is>
      </c>
      <c r="I3" s="5" t="inlineStr">
        <is>
          <t>PO-2026-001</t>
        </is>
      </c>
      <c r="J3" s="5" t="inlineStr"/>
      <c r="L3" s="25" t="inlineStr">
        <is>
          <t>Total budget</t>
        </is>
      </c>
      <c r="M3" s="26">
        <f>SUM(F3:F500)</f>
        <v/>
      </c>
    </row>
    <row r="4">
      <c r="A4" s="5" t="inlineStr">
        <is>
          <t>AV</t>
        </is>
      </c>
      <c r="B4" s="5" t="inlineStr">
        <is>
          <t>AV Vendor</t>
        </is>
      </c>
      <c r="C4" s="5" t="inlineStr">
        <is>
          <t>Sound + 2 roving mics + projector</t>
        </is>
      </c>
      <c r="D4" s="22" t="n">
        <v>1</v>
      </c>
      <c r="E4" s="23" t="n">
        <v>6200</v>
      </c>
      <c r="F4" s="24">
        <f>IFERROR(D4*E4,0)</f>
        <v/>
      </c>
      <c r="G4" s="17" t="inlineStr">
        <is>
          <t>Quoted</t>
        </is>
      </c>
      <c r="H4" s="17" t="inlineStr">
        <is>
          <t>No</t>
        </is>
      </c>
      <c r="I4" s="5" t="inlineStr">
        <is>
          <t>Q-AV-114</t>
        </is>
      </c>
      <c r="J4" s="5" t="inlineStr">
        <is>
          <t>Includes technician</t>
        </is>
      </c>
      <c r="L4" s="25" t="inlineStr">
        <is>
          <t>Paid total</t>
        </is>
      </c>
      <c r="M4" s="26">
        <f>SUMIF(H3:H500,"Yes",F3:F500)</f>
        <v/>
      </c>
    </row>
    <row r="5">
      <c r="A5" s="5" t="inlineStr">
        <is>
          <t>Branding</t>
        </is>
      </c>
      <c r="B5" s="5" t="inlineStr">
        <is>
          <t>Print Shop</t>
        </is>
      </c>
      <c r="C5" s="5" t="inlineStr">
        <is>
          <t>Backdrop (logo wall) + signage</t>
        </is>
      </c>
      <c r="D5" s="22" t="n">
        <v>1</v>
      </c>
      <c r="E5" s="23" t="n">
        <v>1800</v>
      </c>
      <c r="F5" s="24">
        <f>IFERROR(D5*E5,0)</f>
        <v/>
      </c>
      <c r="G5" s="17" t="inlineStr">
        <is>
          <t>Approved</t>
        </is>
      </c>
      <c r="H5" s="17" t="inlineStr">
        <is>
          <t>No</t>
        </is>
      </c>
      <c r="I5" s="5" t="inlineStr">
        <is>
          <t>PO-2026-002</t>
        </is>
      </c>
      <c r="J5" s="5" t="inlineStr"/>
      <c r="L5" s="25" t="inlineStr">
        <is>
          <t>Remaining</t>
        </is>
      </c>
      <c r="M5" s="26">
        <f>M3-M4</f>
        <v/>
      </c>
    </row>
    <row r="6">
      <c r="A6" s="5" t="inlineStr">
        <is>
          <t>Hospitality</t>
        </is>
      </c>
      <c r="B6" s="5" t="inlineStr">
        <is>
          <t>Catering</t>
        </is>
      </c>
      <c r="C6" s="5" t="inlineStr">
        <is>
          <t>Coffee break (40 pax)</t>
        </is>
      </c>
      <c r="D6" s="22" t="n">
        <v>40</v>
      </c>
      <c r="E6" s="23" t="n">
        <v>6.5</v>
      </c>
      <c r="F6" s="24">
        <f>IFERROR(D6*E6,0)</f>
        <v/>
      </c>
      <c r="G6" s="17" t="inlineStr">
        <is>
          <t>Planned</t>
        </is>
      </c>
      <c r="H6" s="17" t="inlineStr">
        <is>
          <t>No</t>
        </is>
      </c>
      <c r="I6" s="5" t="inlineStr"/>
      <c r="J6" s="5" t="inlineStr">
        <is>
          <t>Adjust per RSVPs</t>
        </is>
      </c>
    </row>
    <row r="7">
      <c r="A7" s="5" t="inlineStr">
        <is>
          <t>Photo/Video</t>
        </is>
      </c>
      <c r="B7" s="5" t="inlineStr">
        <is>
          <t>Photographer</t>
        </is>
      </c>
      <c r="C7" s="5" t="inlineStr">
        <is>
          <t>Event coverage (2h)</t>
        </is>
      </c>
      <c r="D7" s="22" t="n">
        <v>1</v>
      </c>
      <c r="E7" s="23" t="n">
        <v>1500</v>
      </c>
      <c r="F7" s="24">
        <f>IFERROR(D7*E7,0)</f>
        <v/>
      </c>
      <c r="G7" s="17" t="inlineStr">
        <is>
          <t>Approved</t>
        </is>
      </c>
      <c r="H7" s="17" t="inlineStr">
        <is>
          <t>No</t>
        </is>
      </c>
      <c r="I7" s="5" t="inlineStr">
        <is>
          <t>PO-2026-003</t>
        </is>
      </c>
      <c r="J7" s="5" t="inlineStr"/>
    </row>
    <row r="8">
      <c r="A8" s="5" t="inlineStr">
        <is>
          <t>PR</t>
        </is>
      </c>
      <c r="B8" s="5" t="inlineStr">
        <is>
          <t>PR Support</t>
        </is>
      </c>
      <c r="C8" s="5" t="inlineStr">
        <is>
          <t>Press outreach + briefing</t>
        </is>
      </c>
      <c r="D8" s="22" t="n">
        <v>1</v>
      </c>
      <c r="E8" s="23" t="n">
        <v>2500</v>
      </c>
      <c r="F8" s="24">
        <f>IFERROR(D8*E8,0)</f>
        <v/>
      </c>
      <c r="G8" s="17" t="inlineStr">
        <is>
          <t>Planned</t>
        </is>
      </c>
      <c r="H8" s="17" t="inlineStr">
        <is>
          <t>No</t>
        </is>
      </c>
      <c r="I8" s="5" t="inlineStr"/>
      <c r="J8" s="5" t="inlineStr"/>
    </row>
    <row r="9">
      <c r="A9" s="5" t="inlineStr">
        <is>
          <t>Digital</t>
        </is>
      </c>
      <c r="B9" s="5" t="inlineStr">
        <is>
          <t>Streaming</t>
        </is>
      </c>
      <c r="C9" s="5" t="inlineStr">
        <is>
          <t>Livestream setup (platform)</t>
        </is>
      </c>
      <c r="D9" s="22" t="n">
        <v>1</v>
      </c>
      <c r="E9" s="23" t="n">
        <v>0</v>
      </c>
      <c r="F9" s="24">
        <f>IFERROR(D9*E9,0)</f>
        <v/>
      </c>
      <c r="G9" s="17" t="inlineStr">
        <is>
          <t>Planned</t>
        </is>
      </c>
      <c r="H9" s="17" t="inlineStr">
        <is>
          <t>Yes</t>
        </is>
      </c>
      <c r="I9" s="5" t="inlineStr"/>
      <c r="J9" s="5" t="inlineStr">
        <is>
          <t>In-house</t>
        </is>
      </c>
    </row>
    <row r="10">
      <c r="A10" s="5" t="n"/>
      <c r="B10" s="5" t="n"/>
      <c r="C10" s="5" t="n"/>
      <c r="D10" s="22" t="n"/>
      <c r="E10" s="23" t="n"/>
      <c r="F10" s="24" t="n"/>
      <c r="G10" s="17" t="n"/>
      <c r="H10" s="17" t="n"/>
      <c r="I10" s="5" t="n"/>
      <c r="J10" s="5" t="n"/>
    </row>
    <row r="11">
      <c r="A11" s="5" t="n"/>
      <c r="B11" s="5" t="n"/>
      <c r="C11" s="5" t="n"/>
      <c r="D11" s="22" t="n"/>
      <c r="E11" s="23" t="n"/>
      <c r="F11" s="24" t="n"/>
      <c r="G11" s="17" t="n"/>
      <c r="H11" s="17" t="n"/>
      <c r="I11" s="5" t="n"/>
      <c r="J11" s="5" t="n"/>
    </row>
    <row r="12">
      <c r="A12" s="5" t="n"/>
      <c r="B12" s="5" t="n"/>
      <c r="C12" s="5" t="n"/>
      <c r="D12" s="22" t="n"/>
      <c r="E12" s="23" t="n"/>
      <c r="F12" s="24" t="n"/>
      <c r="G12" s="17" t="n"/>
      <c r="H12" s="17" t="n"/>
      <c r="I12" s="5" t="n"/>
      <c r="J12" s="5" t="n"/>
    </row>
    <row r="13">
      <c r="A13" s="5" t="n"/>
      <c r="B13" s="5" t="n"/>
      <c r="C13" s="5" t="n"/>
      <c r="D13" s="22" t="n"/>
      <c r="E13" s="23" t="n"/>
      <c r="F13" s="24" t="n"/>
      <c r="G13" s="17" t="n"/>
      <c r="H13" s="17" t="n"/>
      <c r="I13" s="5" t="n"/>
      <c r="J13" s="5" t="n"/>
    </row>
    <row r="14">
      <c r="A14" s="5" t="n"/>
      <c r="B14" s="5" t="n"/>
      <c r="C14" s="5" t="n"/>
      <c r="D14" s="22" t="n"/>
      <c r="E14" s="23" t="n"/>
      <c r="F14" s="24" t="n"/>
      <c r="G14" s="17" t="n"/>
      <c r="H14" s="17" t="n"/>
      <c r="I14" s="5" t="n"/>
      <c r="J14" s="5" t="n"/>
    </row>
    <row r="15">
      <c r="A15" s="5" t="n"/>
      <c r="B15" s="5" t="n"/>
      <c r="C15" s="5" t="n"/>
      <c r="D15" s="22" t="n"/>
      <c r="E15" s="23" t="n"/>
      <c r="F15" s="24" t="n"/>
      <c r="G15" s="17" t="n"/>
      <c r="H15" s="17" t="n"/>
      <c r="I15" s="5" t="n"/>
      <c r="J15" s="5" t="n"/>
    </row>
    <row r="16">
      <c r="A16" s="5" t="n"/>
      <c r="B16" s="5" t="n"/>
      <c r="C16" s="5" t="n"/>
      <c r="D16" s="22" t="n"/>
      <c r="E16" s="23" t="n"/>
      <c r="F16" s="24" t="n"/>
      <c r="G16" s="17" t="n"/>
      <c r="H16" s="17" t="n"/>
      <c r="I16" s="5" t="n"/>
      <c r="J16" s="5" t="n"/>
    </row>
    <row r="17">
      <c r="A17" s="5" t="n"/>
      <c r="B17" s="5" t="n"/>
      <c r="C17" s="5" t="n"/>
      <c r="D17" s="22" t="n"/>
      <c r="E17" s="23" t="n"/>
      <c r="F17" s="24" t="n"/>
      <c r="G17" s="17" t="n"/>
      <c r="H17" s="17" t="n"/>
      <c r="I17" s="5" t="n"/>
      <c r="J17" s="5" t="n"/>
    </row>
    <row r="18">
      <c r="A18" s="5" t="n"/>
      <c r="B18" s="5" t="n"/>
      <c r="C18" s="5" t="n"/>
      <c r="D18" s="22" t="n"/>
      <c r="E18" s="23" t="n"/>
      <c r="F18" s="24" t="n"/>
      <c r="G18" s="17" t="n"/>
      <c r="H18" s="17" t="n"/>
      <c r="I18" s="5" t="n"/>
      <c r="J18" s="5" t="n"/>
    </row>
    <row r="19">
      <c r="A19" s="5" t="n"/>
      <c r="B19" s="5" t="n"/>
      <c r="C19" s="5" t="n"/>
      <c r="D19" s="22" t="n"/>
      <c r="E19" s="23" t="n"/>
      <c r="F19" s="24" t="n"/>
      <c r="G19" s="17" t="n"/>
      <c r="H19" s="17" t="n"/>
      <c r="I19" s="5" t="n"/>
      <c r="J19" s="5" t="n"/>
    </row>
    <row r="20">
      <c r="A20" s="5" t="n"/>
      <c r="B20" s="5" t="n"/>
      <c r="C20" s="5" t="n"/>
      <c r="D20" s="22" t="n"/>
      <c r="E20" s="23" t="n"/>
      <c r="F20" s="24" t="n"/>
      <c r="G20" s="17" t="n"/>
      <c r="H20" s="17" t="n"/>
      <c r="I20" s="5" t="n"/>
      <c r="J20" s="5" t="n"/>
    </row>
    <row r="21">
      <c r="A21" s="5" t="n"/>
      <c r="B21" s="5" t="n"/>
      <c r="C21" s="5" t="n"/>
      <c r="D21" s="22" t="n"/>
      <c r="E21" s="23" t="n"/>
      <c r="F21" s="24" t="n"/>
      <c r="G21" s="17" t="n"/>
      <c r="H21" s="17" t="n"/>
      <c r="I21" s="5" t="n"/>
      <c r="J21" s="5" t="n"/>
    </row>
    <row r="22">
      <c r="A22" s="5" t="n"/>
      <c r="B22" s="5" t="n"/>
      <c r="C22" s="5" t="n"/>
      <c r="D22" s="22" t="n"/>
      <c r="E22" s="23" t="n"/>
      <c r="F22" s="24" t="n"/>
      <c r="G22" s="17" t="n"/>
      <c r="H22" s="17" t="n"/>
      <c r="I22" s="5" t="n"/>
      <c r="J22" s="5" t="n"/>
    </row>
    <row r="23">
      <c r="A23" s="5" t="n"/>
      <c r="B23" s="5" t="n"/>
      <c r="C23" s="5" t="n"/>
      <c r="D23" s="22" t="n"/>
      <c r="E23" s="23" t="n"/>
      <c r="F23" s="24" t="n"/>
      <c r="G23" s="17" t="n"/>
      <c r="H23" s="17" t="n"/>
      <c r="I23" s="5" t="n"/>
      <c r="J23" s="5" t="n"/>
    </row>
    <row r="24">
      <c r="A24" s="5" t="n"/>
      <c r="B24" s="5" t="n"/>
      <c r="C24" s="5" t="n"/>
      <c r="D24" s="22" t="n"/>
      <c r="E24" s="23" t="n"/>
      <c r="F24" s="24" t="n"/>
      <c r="G24" s="17" t="n"/>
      <c r="H24" s="17" t="n"/>
      <c r="I24" s="5" t="n"/>
      <c r="J24" s="5" t="n"/>
    </row>
    <row r="25">
      <c r="A25" s="5" t="n"/>
      <c r="B25" s="5" t="n"/>
      <c r="C25" s="5" t="n"/>
      <c r="D25" s="22" t="n"/>
      <c r="E25" s="23" t="n"/>
      <c r="F25" s="24" t="n"/>
      <c r="G25" s="17" t="n"/>
      <c r="H25" s="17" t="n"/>
      <c r="I25" s="5" t="n"/>
      <c r="J25" s="5" t="n"/>
    </row>
    <row r="26">
      <c r="A26" s="5" t="n"/>
      <c r="B26" s="5" t="n"/>
      <c r="C26" s="5" t="n"/>
      <c r="D26" s="22" t="n"/>
      <c r="E26" s="23" t="n"/>
      <c r="F26" s="24" t="n"/>
      <c r="G26" s="17" t="n"/>
      <c r="H26" s="17" t="n"/>
      <c r="I26" s="5" t="n"/>
      <c r="J26" s="5" t="n"/>
    </row>
    <row r="27">
      <c r="A27" s="5" t="n"/>
      <c r="B27" s="5" t="n"/>
      <c r="C27" s="5" t="n"/>
      <c r="D27" s="22" t="n"/>
      <c r="E27" s="23" t="n"/>
      <c r="F27" s="24" t="n"/>
      <c r="G27" s="17" t="n"/>
      <c r="H27" s="17" t="n"/>
      <c r="I27" s="5" t="n"/>
      <c r="J27" s="5" t="n"/>
    </row>
    <row r="28">
      <c r="A28" s="5" t="n"/>
      <c r="B28" s="5" t="n"/>
      <c r="C28" s="5" t="n"/>
      <c r="D28" s="22" t="n"/>
      <c r="E28" s="23" t="n"/>
      <c r="F28" s="24" t="n"/>
      <c r="G28" s="17" t="n"/>
      <c r="H28" s="17" t="n"/>
      <c r="I28" s="5" t="n"/>
      <c r="J28" s="5" t="n"/>
    </row>
    <row r="29">
      <c r="A29" s="5" t="n"/>
      <c r="B29" s="5" t="n"/>
      <c r="C29" s="5" t="n"/>
      <c r="D29" s="22" t="n"/>
      <c r="E29" s="23" t="n"/>
      <c r="F29" s="24" t="n"/>
      <c r="G29" s="17" t="n"/>
      <c r="H29" s="17" t="n"/>
      <c r="I29" s="5" t="n"/>
      <c r="J29" s="5" t="n"/>
    </row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mergeCells count="1">
    <mergeCell ref="A1:J1"/>
  </mergeCells>
  <dataValidations count="2">
    <dataValidation sqref="G3:G500" showDropDown="0" showInputMessage="0" showErrorMessage="0" allowBlank="1" type="list">
      <formula1>=BudgetStatus</formula1>
    </dataValidation>
    <dataValidation sqref="H3:H500" showDropDown="0" showInputMessage="0" showErrorMessage="0" allowBlank="1" type="list">
      <formula1>=YesNo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7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30" customWidth="1" min="2" max="2"/>
    <col width="16" customWidth="1" min="3" max="3"/>
    <col width="12" customWidth="1" min="4" max="4"/>
    <col width="10" customWidth="1" min="5" max="5"/>
    <col width="12" customWidth="1" min="6" max="6"/>
    <col width="18" customWidth="1" min="7" max="7"/>
    <col width="26" customWidth="1" min="8" max="8"/>
  </cols>
  <sheetData>
    <row r="1">
      <c r="A1" s="1" t="inlineStr">
        <is>
          <t>Key Milestones &amp; Prep Timeline</t>
        </is>
      </c>
    </row>
    <row r="2">
      <c r="A2" s="15" t="inlineStr">
        <is>
          <t>Workstream</t>
        </is>
      </c>
      <c r="B2" s="15" t="inlineStr">
        <is>
          <t>Milestone</t>
        </is>
      </c>
      <c r="C2" s="15" t="inlineStr">
        <is>
          <t>Owner</t>
        </is>
      </c>
      <c r="D2" s="15" t="inlineStr">
        <is>
          <t>Date</t>
        </is>
      </c>
      <c r="E2" s="15" t="inlineStr">
        <is>
          <t>Time</t>
        </is>
      </c>
      <c r="F2" s="15" t="inlineStr">
        <is>
          <t>Status</t>
        </is>
      </c>
      <c r="G2" s="15" t="inlineStr">
        <is>
          <t>Dependencies</t>
        </is>
      </c>
      <c r="H2" s="15" t="inlineStr">
        <is>
          <t>Notes</t>
        </is>
      </c>
    </row>
    <row r="3">
      <c r="A3" s="5" t="inlineStr">
        <is>
          <t>Press</t>
        </is>
      </c>
      <c r="B3" s="5" t="inlineStr">
        <is>
          <t>Save-the-date sent</t>
        </is>
      </c>
      <c r="C3" s="5" t="inlineStr">
        <is>
          <t>Comms Team</t>
        </is>
      </c>
      <c r="D3" s="19" t="n">
        <v>46028</v>
      </c>
      <c r="E3" s="18" t="n">
        <v>0.4166666666666667</v>
      </c>
      <c r="F3" s="17" t="inlineStr">
        <is>
          <t>Done</t>
        </is>
      </c>
      <c r="G3" s="5" t="inlineStr"/>
      <c r="H3" s="5" t="inlineStr"/>
    </row>
    <row r="4">
      <c r="A4" s="5" t="inlineStr">
        <is>
          <t>Press</t>
        </is>
      </c>
      <c r="B4" s="5" t="inlineStr">
        <is>
          <t>Media list validated</t>
        </is>
      </c>
      <c r="C4" s="5" t="inlineStr">
        <is>
          <t>Sara El Idrissi</t>
        </is>
      </c>
      <c r="D4" s="19" t="n">
        <v>46032</v>
      </c>
      <c r="E4" s="18" t="n">
        <v>0.625</v>
      </c>
      <c r="F4" s="17" t="inlineStr">
        <is>
          <t>Done</t>
        </is>
      </c>
      <c r="G4" s="5" t="inlineStr"/>
      <c r="H4" s="5" t="inlineStr"/>
    </row>
    <row r="5">
      <c r="A5" s="5" t="inlineStr">
        <is>
          <t>Content</t>
        </is>
      </c>
      <c r="B5" s="5" t="inlineStr">
        <is>
          <t>Press release draft</t>
        </is>
      </c>
      <c r="C5" s="5" t="inlineStr">
        <is>
          <t>Comms Team</t>
        </is>
      </c>
      <c r="D5" s="19" t="n">
        <v>46035</v>
      </c>
      <c r="E5" s="18" t="n">
        <v>0.5</v>
      </c>
      <c r="F5" s="17" t="inlineStr">
        <is>
          <t>In progress</t>
        </is>
      </c>
      <c r="G5" s="5" t="inlineStr">
        <is>
          <t>Legal feedback</t>
        </is>
      </c>
      <c r="H5" s="5" t="inlineStr"/>
    </row>
    <row r="6">
      <c r="A6" s="5" t="inlineStr">
        <is>
          <t>Content</t>
        </is>
      </c>
      <c r="B6" s="5" t="inlineStr">
        <is>
          <t>Q&amp;A pack v1</t>
        </is>
      </c>
      <c r="C6" s="5" t="inlineStr">
        <is>
          <t>Comms Team</t>
        </is>
      </c>
      <c r="D6" s="19" t="n">
        <v>46036</v>
      </c>
      <c r="E6" s="18" t="n">
        <v>0.75</v>
      </c>
      <c r="F6" s="17" t="inlineStr">
        <is>
          <t>In progress</t>
        </is>
      </c>
      <c r="G6" s="5" t="inlineStr"/>
      <c r="H6" s="5" t="inlineStr"/>
    </row>
    <row r="7">
      <c r="A7" s="5" t="inlineStr">
        <is>
          <t>Production</t>
        </is>
      </c>
      <c r="B7" s="5" t="inlineStr">
        <is>
          <t>Backdrop + signage order</t>
        </is>
      </c>
      <c r="C7" s="5" t="inlineStr">
        <is>
          <t>Omar Bennis</t>
        </is>
      </c>
      <c r="D7" s="19" t="n">
        <v>46035</v>
      </c>
      <c r="E7" s="18" t="n">
        <v>0.4583333333333333</v>
      </c>
      <c r="F7" s="17" t="inlineStr">
        <is>
          <t>Done</t>
        </is>
      </c>
      <c r="G7" s="5" t="inlineStr"/>
      <c r="H7" s="5" t="inlineStr"/>
    </row>
    <row r="8">
      <c r="A8" s="5" t="inlineStr">
        <is>
          <t>Production</t>
        </is>
      </c>
      <c r="B8" s="5" t="inlineStr">
        <is>
          <t>Final run-of-show locked</t>
        </is>
      </c>
      <c r="C8" s="5" t="inlineStr">
        <is>
          <t>AJANA ZAKARIA</t>
        </is>
      </c>
      <c r="D8" s="19" t="n">
        <v>46040</v>
      </c>
      <c r="E8" s="18" t="n">
        <v>0.7083333333333334</v>
      </c>
      <c r="F8" s="17" t="inlineStr">
        <is>
          <t>Planned</t>
        </is>
      </c>
      <c r="G8" s="5" t="inlineStr">
        <is>
          <t>Speakers confirm timings</t>
        </is>
      </c>
      <c r="H8" s="5" t="inlineStr"/>
    </row>
    <row r="9">
      <c r="A9" s="5" t="inlineStr">
        <is>
          <t>Production</t>
        </is>
      </c>
      <c r="B9" s="5" t="inlineStr">
        <is>
          <t>Full technical rehearsal</t>
        </is>
      </c>
      <c r="C9" s="5" t="inlineStr">
        <is>
          <t>AV Vendor</t>
        </is>
      </c>
      <c r="D9" s="19" t="n">
        <v>46041</v>
      </c>
      <c r="E9" s="18" t="n">
        <v>0.75</v>
      </c>
      <c r="F9" s="17" t="inlineStr">
        <is>
          <t>Planned</t>
        </is>
      </c>
      <c r="G9" s="5" t="inlineStr">
        <is>
          <t>Room access</t>
        </is>
      </c>
      <c r="H9" s="5" t="inlineStr"/>
    </row>
    <row r="10">
      <c r="A10" s="5" t="inlineStr">
        <is>
          <t>Day-of</t>
        </is>
      </c>
      <c r="B10" s="5" t="inlineStr">
        <is>
          <t>Crew call</t>
        </is>
      </c>
      <c r="C10" s="5" t="inlineStr">
        <is>
          <t>Omar Bennis</t>
        </is>
      </c>
      <c r="D10" s="19" t="n">
        <v>46042</v>
      </c>
      <c r="E10" s="18" t="n">
        <v>0.3645833333333333</v>
      </c>
      <c r="F10" s="17" t="inlineStr">
        <is>
          <t>Planned</t>
        </is>
      </c>
      <c r="G10" s="5" t="inlineStr"/>
      <c r="H10" s="5" t="inlineStr"/>
    </row>
    <row r="11">
      <c r="A11" s="5" t="inlineStr">
        <is>
          <t>Day-of</t>
        </is>
      </c>
      <c r="B11" s="5" t="inlineStr">
        <is>
          <t>Press desk opens</t>
        </is>
      </c>
      <c r="C11" s="5" t="inlineStr">
        <is>
          <t>Press desk</t>
        </is>
      </c>
      <c r="D11" s="19" t="n">
        <v>46042</v>
      </c>
      <c r="E11" s="18" t="n">
        <v>0.4097222222222222</v>
      </c>
      <c r="F11" s="17" t="inlineStr">
        <is>
          <t>Planned</t>
        </is>
      </c>
      <c r="G11" s="5" t="inlineStr"/>
      <c r="H11" s="5" t="inlineStr"/>
    </row>
    <row r="12">
      <c r="A12" s="5" t="n"/>
      <c r="B12" s="5" t="n"/>
      <c r="C12" s="5" t="n"/>
      <c r="D12" s="19" t="n"/>
      <c r="E12" s="18" t="n"/>
      <c r="F12" s="17" t="n"/>
      <c r="G12" s="5" t="n"/>
      <c r="H12" s="5" t="n"/>
    </row>
    <row r="13">
      <c r="A13" s="5" t="n"/>
      <c r="B13" s="5" t="n"/>
      <c r="C13" s="5" t="n"/>
      <c r="D13" s="19" t="n"/>
      <c r="E13" s="18" t="n"/>
      <c r="F13" s="17" t="n"/>
      <c r="G13" s="5" t="n"/>
      <c r="H13" s="5" t="n"/>
    </row>
    <row r="14">
      <c r="A14" s="5" t="n"/>
      <c r="B14" s="5" t="n"/>
      <c r="C14" s="5" t="n"/>
      <c r="D14" s="19" t="n"/>
      <c r="E14" s="18" t="n"/>
      <c r="F14" s="17" t="n"/>
      <c r="G14" s="5" t="n"/>
      <c r="H14" s="5" t="n"/>
    </row>
    <row r="15">
      <c r="A15" s="5" t="n"/>
      <c r="B15" s="5" t="n"/>
      <c r="C15" s="5" t="n"/>
      <c r="D15" s="19" t="n"/>
      <c r="E15" s="18" t="n"/>
      <c r="F15" s="17" t="n"/>
      <c r="G15" s="5" t="n"/>
      <c r="H15" s="5" t="n"/>
    </row>
    <row r="16">
      <c r="A16" s="5" t="n"/>
      <c r="B16" s="5" t="n"/>
      <c r="C16" s="5" t="n"/>
      <c r="D16" s="19" t="n"/>
      <c r="E16" s="18" t="n"/>
      <c r="F16" s="17" t="n"/>
      <c r="G16" s="5" t="n"/>
      <c r="H16" s="5" t="n"/>
    </row>
    <row r="17">
      <c r="A17" s="5" t="n"/>
      <c r="B17" s="5" t="n"/>
      <c r="C17" s="5" t="n"/>
      <c r="D17" s="19" t="n"/>
      <c r="E17" s="18" t="n"/>
      <c r="F17" s="17" t="n"/>
      <c r="G17" s="5" t="n"/>
      <c r="H17" s="5" t="n"/>
    </row>
    <row r="18">
      <c r="A18" s="5" t="n"/>
      <c r="B18" s="5" t="n"/>
      <c r="C18" s="5" t="n"/>
      <c r="D18" s="19" t="n"/>
      <c r="E18" s="18" t="n"/>
      <c r="F18" s="17" t="n"/>
      <c r="G18" s="5" t="n"/>
      <c r="H18" s="5" t="n"/>
    </row>
    <row r="19">
      <c r="A19" s="5" t="n"/>
      <c r="B19" s="5" t="n"/>
      <c r="C19" s="5" t="n"/>
      <c r="D19" s="19" t="n"/>
      <c r="E19" s="18" t="n"/>
      <c r="F19" s="17" t="n"/>
      <c r="G19" s="5" t="n"/>
      <c r="H19" s="5" t="n"/>
    </row>
    <row r="20">
      <c r="A20" s="5" t="n"/>
      <c r="B20" s="5" t="n"/>
      <c r="C20" s="5" t="n"/>
      <c r="D20" s="19" t="n"/>
      <c r="E20" s="18" t="n"/>
      <c r="F20" s="17" t="n"/>
      <c r="G20" s="5" t="n"/>
      <c r="H20" s="5" t="n"/>
    </row>
    <row r="21">
      <c r="A21" s="5" t="n"/>
      <c r="B21" s="5" t="n"/>
      <c r="C21" s="5" t="n"/>
      <c r="D21" s="19" t="n"/>
      <c r="E21" s="18" t="n"/>
      <c r="F21" s="17" t="n"/>
      <c r="G21" s="5" t="n"/>
      <c r="H21" s="5" t="n"/>
    </row>
    <row r="22">
      <c r="A22" s="5" t="n"/>
      <c r="B22" s="5" t="n"/>
      <c r="C22" s="5" t="n"/>
      <c r="D22" s="19" t="n"/>
      <c r="E22" s="18" t="n"/>
      <c r="F22" s="17" t="n"/>
      <c r="G22" s="5" t="n"/>
      <c r="H22" s="5" t="n"/>
    </row>
    <row r="23">
      <c r="A23" s="5" t="n"/>
      <c r="B23" s="5" t="n"/>
      <c r="C23" s="5" t="n"/>
      <c r="D23" s="19" t="n"/>
      <c r="E23" s="18" t="n"/>
      <c r="F23" s="17" t="n"/>
      <c r="G23" s="5" t="n"/>
      <c r="H23" s="5" t="n"/>
    </row>
    <row r="24">
      <c r="A24" s="5" t="n"/>
      <c r="B24" s="5" t="n"/>
      <c r="C24" s="5" t="n"/>
      <c r="D24" s="19" t="n"/>
      <c r="E24" s="18" t="n"/>
      <c r="F24" s="17" t="n"/>
      <c r="G24" s="5" t="n"/>
      <c r="H24" s="5" t="n"/>
    </row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</sheetData>
  <mergeCells count="1">
    <mergeCell ref="A1:H1"/>
  </mergeCells>
  <conditionalFormatting sqref="A3:H300">
    <cfRule type="expression" priority="1" dxfId="2">
      <formula>$F3="Blocked"</formula>
    </cfRule>
    <cfRule type="expression" priority="2" dxfId="0">
      <formula>$F3="Done"</formula>
    </cfRule>
  </conditionalFormatting>
  <dataValidations count="1">
    <dataValidation sqref="F3:F300" showDropDown="0" showInputMessage="0" showErrorMessage="0" allowBlank="1" type="list">
      <formula1>=Status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6"/>
  <sheetViews>
    <sheetView showGridLines="0"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0" customWidth="1" min="1" max="1"/>
    <col width="10" customWidth="1" min="2" max="2"/>
    <col width="28" customWidth="1" min="3" max="3"/>
    <col width="18" customWidth="1" min="4" max="4"/>
    <col width="18" customWidth="1" min="5" max="5"/>
    <col width="14" customWidth="1" min="6" max="6"/>
    <col width="10" customWidth="1" min="7" max="7"/>
    <col width="12" customWidth="1" min="8" max="8"/>
  </cols>
  <sheetData>
    <row r="1">
      <c r="A1" s="1" t="inlineStr">
        <is>
          <t>PRINT — Run Sheet</t>
        </is>
      </c>
    </row>
    <row r="3">
      <c r="A3" s="13" t="inlineStr">
        <is>
          <t>Event:</t>
        </is>
      </c>
      <c r="B3" s="14">
        <f>Dashboard!B4</f>
        <v/>
      </c>
      <c r="D3" s="13" t="inlineStr">
        <is>
          <t>Venue:</t>
        </is>
      </c>
      <c r="E3" s="14">
        <f>Dashboard!B7</f>
        <v/>
      </c>
    </row>
    <row r="4">
      <c r="A4" s="13" t="inlineStr">
        <is>
          <t>Date:</t>
        </is>
      </c>
      <c r="B4" s="27">
        <f>Dashboard!B5</f>
        <v/>
      </c>
    </row>
    <row r="6">
      <c r="A6" s="15" t="inlineStr">
        <is>
          <t>Start</t>
        </is>
      </c>
      <c r="B6" s="15" t="inlineStr">
        <is>
          <t>End</t>
        </is>
      </c>
      <c r="C6" s="15" t="inlineStr">
        <is>
          <t>Segment</t>
        </is>
      </c>
      <c r="D6" s="15" t="inlineStr">
        <is>
          <t>Speaker</t>
        </is>
      </c>
      <c r="E6" s="15" t="inlineStr">
        <is>
          <t>AV / Cues</t>
        </is>
      </c>
      <c r="F6" s="15" t="inlineStr">
        <is>
          <t>Owner</t>
        </is>
      </c>
      <c r="G6" s="15" t="inlineStr">
        <is>
          <t>Priority</t>
        </is>
      </c>
      <c r="H6" s="15" t="inlineStr">
        <is>
          <t>Status</t>
        </is>
      </c>
    </row>
    <row r="7">
      <c r="A7" s="16">
        <f>Run_of_Show!B3</f>
        <v/>
      </c>
      <c r="B7" s="16">
        <f>Run_of_Show!C3</f>
        <v/>
      </c>
      <c r="C7" s="28">
        <f>Run_of_Show!E3</f>
        <v/>
      </c>
      <c r="D7" s="28">
        <f>Run_of_Show!F3</f>
        <v/>
      </c>
      <c r="E7" s="28">
        <f>Run_of_Show!H3</f>
        <v/>
      </c>
      <c r="F7" s="28">
        <f>Run_of_Show!I3</f>
        <v/>
      </c>
      <c r="G7" s="20">
        <f>Run_of_Show!J3</f>
        <v/>
      </c>
      <c r="H7" s="20">
        <f>Run_of_Show!K3</f>
        <v/>
      </c>
    </row>
    <row r="8">
      <c r="A8" s="16">
        <f>Run_of_Show!B4</f>
        <v/>
      </c>
      <c r="B8" s="16">
        <f>Run_of_Show!C4</f>
        <v/>
      </c>
      <c r="C8" s="28">
        <f>Run_of_Show!E4</f>
        <v/>
      </c>
      <c r="D8" s="28">
        <f>Run_of_Show!F4</f>
        <v/>
      </c>
      <c r="E8" s="28">
        <f>Run_of_Show!H4</f>
        <v/>
      </c>
      <c r="F8" s="28">
        <f>Run_of_Show!I4</f>
        <v/>
      </c>
      <c r="G8" s="20">
        <f>Run_of_Show!J4</f>
        <v/>
      </c>
      <c r="H8" s="20">
        <f>Run_of_Show!K4</f>
        <v/>
      </c>
    </row>
    <row r="9">
      <c r="A9" s="16">
        <f>Run_of_Show!B5</f>
        <v/>
      </c>
      <c r="B9" s="16">
        <f>Run_of_Show!C5</f>
        <v/>
      </c>
      <c r="C9" s="28">
        <f>Run_of_Show!E5</f>
        <v/>
      </c>
      <c r="D9" s="28">
        <f>Run_of_Show!F5</f>
        <v/>
      </c>
      <c r="E9" s="28">
        <f>Run_of_Show!H5</f>
        <v/>
      </c>
      <c r="F9" s="28">
        <f>Run_of_Show!I5</f>
        <v/>
      </c>
      <c r="G9" s="20">
        <f>Run_of_Show!J5</f>
        <v/>
      </c>
      <c r="H9" s="20">
        <f>Run_of_Show!K5</f>
        <v/>
      </c>
    </row>
    <row r="10">
      <c r="A10" s="16">
        <f>Run_of_Show!B6</f>
        <v/>
      </c>
      <c r="B10" s="16">
        <f>Run_of_Show!C6</f>
        <v/>
      </c>
      <c r="C10" s="28">
        <f>Run_of_Show!E6</f>
        <v/>
      </c>
      <c r="D10" s="28">
        <f>Run_of_Show!F6</f>
        <v/>
      </c>
      <c r="E10" s="28">
        <f>Run_of_Show!H6</f>
        <v/>
      </c>
      <c r="F10" s="28">
        <f>Run_of_Show!I6</f>
        <v/>
      </c>
      <c r="G10" s="20">
        <f>Run_of_Show!J6</f>
        <v/>
      </c>
      <c r="H10" s="20">
        <f>Run_of_Show!K6</f>
        <v/>
      </c>
    </row>
    <row r="11">
      <c r="A11" s="16">
        <f>Run_of_Show!B7</f>
        <v/>
      </c>
      <c r="B11" s="16">
        <f>Run_of_Show!C7</f>
        <v/>
      </c>
      <c r="C11" s="28">
        <f>Run_of_Show!E7</f>
        <v/>
      </c>
      <c r="D11" s="28">
        <f>Run_of_Show!F7</f>
        <v/>
      </c>
      <c r="E11" s="28">
        <f>Run_of_Show!H7</f>
        <v/>
      </c>
      <c r="F11" s="28">
        <f>Run_of_Show!I7</f>
        <v/>
      </c>
      <c r="G11" s="20">
        <f>Run_of_Show!J7</f>
        <v/>
      </c>
      <c r="H11" s="20">
        <f>Run_of_Show!K7</f>
        <v/>
      </c>
    </row>
    <row r="12">
      <c r="A12" s="16">
        <f>Run_of_Show!B8</f>
        <v/>
      </c>
      <c r="B12" s="16">
        <f>Run_of_Show!C8</f>
        <v/>
      </c>
      <c r="C12" s="28">
        <f>Run_of_Show!E8</f>
        <v/>
      </c>
      <c r="D12" s="28">
        <f>Run_of_Show!F8</f>
        <v/>
      </c>
      <c r="E12" s="28">
        <f>Run_of_Show!H8</f>
        <v/>
      </c>
      <c r="F12" s="28">
        <f>Run_of_Show!I8</f>
        <v/>
      </c>
      <c r="G12" s="20">
        <f>Run_of_Show!J8</f>
        <v/>
      </c>
      <c r="H12" s="20">
        <f>Run_of_Show!K8</f>
        <v/>
      </c>
    </row>
    <row r="13">
      <c r="A13" s="16">
        <f>Run_of_Show!B9</f>
        <v/>
      </c>
      <c r="B13" s="16">
        <f>Run_of_Show!C9</f>
        <v/>
      </c>
      <c r="C13" s="28">
        <f>Run_of_Show!E9</f>
        <v/>
      </c>
      <c r="D13" s="28">
        <f>Run_of_Show!F9</f>
        <v/>
      </c>
      <c r="E13" s="28">
        <f>Run_of_Show!H9</f>
        <v/>
      </c>
      <c r="F13" s="28">
        <f>Run_of_Show!I9</f>
        <v/>
      </c>
      <c r="G13" s="20">
        <f>Run_of_Show!J9</f>
        <v/>
      </c>
      <c r="H13" s="20">
        <f>Run_of_Show!K9</f>
        <v/>
      </c>
    </row>
    <row r="14">
      <c r="A14" s="16">
        <f>Run_of_Show!B10</f>
        <v/>
      </c>
      <c r="B14" s="16">
        <f>Run_of_Show!C10</f>
        <v/>
      </c>
      <c r="C14" s="28">
        <f>Run_of_Show!E10</f>
        <v/>
      </c>
      <c r="D14" s="28">
        <f>Run_of_Show!F10</f>
        <v/>
      </c>
      <c r="E14" s="28">
        <f>Run_of_Show!H10</f>
        <v/>
      </c>
      <c r="F14" s="28">
        <f>Run_of_Show!I10</f>
        <v/>
      </c>
      <c r="G14" s="20">
        <f>Run_of_Show!J10</f>
        <v/>
      </c>
      <c r="H14" s="20">
        <f>Run_of_Show!K10</f>
        <v/>
      </c>
    </row>
    <row r="15">
      <c r="A15" s="16">
        <f>Run_of_Show!B11</f>
        <v/>
      </c>
      <c r="B15" s="16">
        <f>Run_of_Show!C11</f>
        <v/>
      </c>
      <c r="C15" s="28">
        <f>Run_of_Show!E11</f>
        <v/>
      </c>
      <c r="D15" s="28">
        <f>Run_of_Show!F11</f>
        <v/>
      </c>
      <c r="E15" s="28">
        <f>Run_of_Show!H11</f>
        <v/>
      </c>
      <c r="F15" s="28">
        <f>Run_of_Show!I11</f>
        <v/>
      </c>
      <c r="G15" s="20">
        <f>Run_of_Show!J11</f>
        <v/>
      </c>
      <c r="H15" s="20">
        <f>Run_of_Show!K11</f>
        <v/>
      </c>
    </row>
    <row r="16">
      <c r="A16" s="16">
        <f>Run_of_Show!B12</f>
        <v/>
      </c>
      <c r="B16" s="16">
        <f>Run_of_Show!C12</f>
        <v/>
      </c>
      <c r="C16" s="28">
        <f>Run_of_Show!E12</f>
        <v/>
      </c>
      <c r="D16" s="28">
        <f>Run_of_Show!F12</f>
        <v/>
      </c>
      <c r="E16" s="28">
        <f>Run_of_Show!H12</f>
        <v/>
      </c>
      <c r="F16" s="28">
        <f>Run_of_Show!I12</f>
        <v/>
      </c>
      <c r="G16" s="20">
        <f>Run_of_Show!J12</f>
        <v/>
      </c>
      <c r="H16" s="20">
        <f>Run_of_Show!K12</f>
        <v/>
      </c>
    </row>
    <row r="17">
      <c r="A17" s="16">
        <f>Run_of_Show!B13</f>
        <v/>
      </c>
      <c r="B17" s="16">
        <f>Run_of_Show!C13</f>
        <v/>
      </c>
      <c r="C17" s="28">
        <f>Run_of_Show!E13</f>
        <v/>
      </c>
      <c r="D17" s="28">
        <f>Run_of_Show!F13</f>
        <v/>
      </c>
      <c r="E17" s="28">
        <f>Run_of_Show!H13</f>
        <v/>
      </c>
      <c r="F17" s="28">
        <f>Run_of_Show!I13</f>
        <v/>
      </c>
      <c r="G17" s="20">
        <f>Run_of_Show!J13</f>
        <v/>
      </c>
      <c r="H17" s="20">
        <f>Run_of_Show!K13</f>
        <v/>
      </c>
    </row>
    <row r="18">
      <c r="A18" s="16">
        <f>Run_of_Show!B14</f>
        <v/>
      </c>
      <c r="B18" s="16">
        <f>Run_of_Show!C14</f>
        <v/>
      </c>
      <c r="C18" s="28">
        <f>Run_of_Show!E14</f>
        <v/>
      </c>
      <c r="D18" s="28">
        <f>Run_of_Show!F14</f>
        <v/>
      </c>
      <c r="E18" s="28">
        <f>Run_of_Show!H14</f>
        <v/>
      </c>
      <c r="F18" s="28">
        <f>Run_of_Show!I14</f>
        <v/>
      </c>
      <c r="G18" s="20">
        <f>Run_of_Show!J14</f>
        <v/>
      </c>
      <c r="H18" s="20">
        <f>Run_of_Show!K14</f>
        <v/>
      </c>
    </row>
    <row r="19">
      <c r="A19" s="16">
        <f>Run_of_Show!B15</f>
        <v/>
      </c>
      <c r="B19" s="16">
        <f>Run_of_Show!C15</f>
        <v/>
      </c>
      <c r="C19" s="28">
        <f>Run_of_Show!E15</f>
        <v/>
      </c>
      <c r="D19" s="28">
        <f>Run_of_Show!F15</f>
        <v/>
      </c>
      <c r="E19" s="28">
        <f>Run_of_Show!H15</f>
        <v/>
      </c>
      <c r="F19" s="28">
        <f>Run_of_Show!I15</f>
        <v/>
      </c>
      <c r="G19" s="20">
        <f>Run_of_Show!J15</f>
        <v/>
      </c>
      <c r="H19" s="20">
        <f>Run_of_Show!K15</f>
        <v/>
      </c>
    </row>
    <row r="20">
      <c r="A20" s="16">
        <f>Run_of_Show!B16</f>
        <v/>
      </c>
      <c r="B20" s="16">
        <f>Run_of_Show!C16</f>
        <v/>
      </c>
      <c r="C20" s="28">
        <f>Run_of_Show!E16</f>
        <v/>
      </c>
      <c r="D20" s="28">
        <f>Run_of_Show!F16</f>
        <v/>
      </c>
      <c r="E20" s="28">
        <f>Run_of_Show!H16</f>
        <v/>
      </c>
      <c r="F20" s="28">
        <f>Run_of_Show!I16</f>
        <v/>
      </c>
      <c r="G20" s="20">
        <f>Run_of_Show!J16</f>
        <v/>
      </c>
      <c r="H20" s="20">
        <f>Run_of_Show!K16</f>
        <v/>
      </c>
    </row>
    <row r="21">
      <c r="A21" s="16">
        <f>Run_of_Show!B17</f>
        <v/>
      </c>
      <c r="B21" s="16">
        <f>Run_of_Show!C17</f>
        <v/>
      </c>
      <c r="C21" s="28">
        <f>Run_of_Show!E17</f>
        <v/>
      </c>
      <c r="D21" s="28">
        <f>Run_of_Show!F17</f>
        <v/>
      </c>
      <c r="E21" s="28">
        <f>Run_of_Show!H17</f>
        <v/>
      </c>
      <c r="F21" s="28">
        <f>Run_of_Show!I17</f>
        <v/>
      </c>
      <c r="G21" s="20">
        <f>Run_of_Show!J17</f>
        <v/>
      </c>
      <c r="H21" s="20">
        <f>Run_of_Show!K17</f>
        <v/>
      </c>
    </row>
    <row r="22">
      <c r="A22" s="16">
        <f>Run_of_Show!B18</f>
        <v/>
      </c>
      <c r="B22" s="16">
        <f>Run_of_Show!C18</f>
        <v/>
      </c>
      <c r="C22" s="28">
        <f>Run_of_Show!E18</f>
        <v/>
      </c>
      <c r="D22" s="28">
        <f>Run_of_Show!F18</f>
        <v/>
      </c>
      <c r="E22" s="28">
        <f>Run_of_Show!H18</f>
        <v/>
      </c>
      <c r="F22" s="28">
        <f>Run_of_Show!I18</f>
        <v/>
      </c>
      <c r="G22" s="20">
        <f>Run_of_Show!J18</f>
        <v/>
      </c>
      <c r="H22" s="20">
        <f>Run_of_Show!K18</f>
        <v/>
      </c>
    </row>
    <row r="23">
      <c r="A23" s="16">
        <f>Run_of_Show!B19</f>
        <v/>
      </c>
      <c r="B23" s="16">
        <f>Run_of_Show!C19</f>
        <v/>
      </c>
      <c r="C23" s="28">
        <f>Run_of_Show!E19</f>
        <v/>
      </c>
      <c r="D23" s="28">
        <f>Run_of_Show!F19</f>
        <v/>
      </c>
      <c r="E23" s="28">
        <f>Run_of_Show!H19</f>
        <v/>
      </c>
      <c r="F23" s="28">
        <f>Run_of_Show!I19</f>
        <v/>
      </c>
      <c r="G23" s="20">
        <f>Run_of_Show!J19</f>
        <v/>
      </c>
      <c r="H23" s="20">
        <f>Run_of_Show!K19</f>
        <v/>
      </c>
    </row>
    <row r="24">
      <c r="A24" s="16">
        <f>Run_of_Show!B20</f>
        <v/>
      </c>
      <c r="B24" s="16">
        <f>Run_of_Show!C20</f>
        <v/>
      </c>
      <c r="C24" s="28">
        <f>Run_of_Show!E20</f>
        <v/>
      </c>
      <c r="D24" s="28">
        <f>Run_of_Show!F20</f>
        <v/>
      </c>
      <c r="E24" s="28">
        <f>Run_of_Show!H20</f>
        <v/>
      </c>
      <c r="F24" s="28">
        <f>Run_of_Show!I20</f>
        <v/>
      </c>
      <c r="G24" s="20">
        <f>Run_of_Show!J20</f>
        <v/>
      </c>
      <c r="H24" s="20">
        <f>Run_of_Show!K20</f>
        <v/>
      </c>
    </row>
    <row r="25">
      <c r="A25" s="16">
        <f>Run_of_Show!B21</f>
        <v/>
      </c>
      <c r="B25" s="16">
        <f>Run_of_Show!C21</f>
        <v/>
      </c>
      <c r="C25" s="28">
        <f>Run_of_Show!E21</f>
        <v/>
      </c>
      <c r="D25" s="28">
        <f>Run_of_Show!F21</f>
        <v/>
      </c>
      <c r="E25" s="28">
        <f>Run_of_Show!H21</f>
        <v/>
      </c>
      <c r="F25" s="28">
        <f>Run_of_Show!I21</f>
        <v/>
      </c>
      <c r="G25" s="20">
        <f>Run_of_Show!J21</f>
        <v/>
      </c>
      <c r="H25" s="20">
        <f>Run_of_Show!K21</f>
        <v/>
      </c>
    </row>
    <row r="26">
      <c r="A26" s="16">
        <f>Run_of_Show!B22</f>
        <v/>
      </c>
      <c r="B26" s="16">
        <f>Run_of_Show!C22</f>
        <v/>
      </c>
      <c r="C26" s="28">
        <f>Run_of_Show!E22</f>
        <v/>
      </c>
      <c r="D26" s="28">
        <f>Run_of_Show!F22</f>
        <v/>
      </c>
      <c r="E26" s="28">
        <f>Run_of_Show!H22</f>
        <v/>
      </c>
      <c r="F26" s="28">
        <f>Run_of_Show!I22</f>
        <v/>
      </c>
      <c r="G26" s="20">
        <f>Run_of_Show!J22</f>
        <v/>
      </c>
      <c r="H26" s="20">
        <f>Run_of_Show!K22</f>
        <v/>
      </c>
    </row>
    <row r="27">
      <c r="A27" s="16">
        <f>Run_of_Show!B23</f>
        <v/>
      </c>
      <c r="B27" s="16">
        <f>Run_of_Show!C23</f>
        <v/>
      </c>
      <c r="C27" s="28">
        <f>Run_of_Show!E23</f>
        <v/>
      </c>
      <c r="D27" s="28">
        <f>Run_of_Show!F23</f>
        <v/>
      </c>
      <c r="E27" s="28">
        <f>Run_of_Show!H23</f>
        <v/>
      </c>
      <c r="F27" s="28">
        <f>Run_of_Show!I23</f>
        <v/>
      </c>
      <c r="G27" s="20">
        <f>Run_of_Show!J23</f>
        <v/>
      </c>
      <c r="H27" s="20">
        <f>Run_of_Show!K23</f>
        <v/>
      </c>
    </row>
    <row r="28">
      <c r="A28" s="16">
        <f>Run_of_Show!B24</f>
        <v/>
      </c>
      <c r="B28" s="16">
        <f>Run_of_Show!C24</f>
        <v/>
      </c>
      <c r="C28" s="28">
        <f>Run_of_Show!E24</f>
        <v/>
      </c>
      <c r="D28" s="28">
        <f>Run_of_Show!F24</f>
        <v/>
      </c>
      <c r="E28" s="28">
        <f>Run_of_Show!H24</f>
        <v/>
      </c>
      <c r="F28" s="28">
        <f>Run_of_Show!I24</f>
        <v/>
      </c>
      <c r="G28" s="20">
        <f>Run_of_Show!J24</f>
        <v/>
      </c>
      <c r="H28" s="20">
        <f>Run_of_Show!K24</f>
        <v/>
      </c>
    </row>
    <row r="29">
      <c r="A29" s="16">
        <f>Run_of_Show!B25</f>
        <v/>
      </c>
      <c r="B29" s="16">
        <f>Run_of_Show!C25</f>
        <v/>
      </c>
      <c r="C29" s="28">
        <f>Run_of_Show!E25</f>
        <v/>
      </c>
      <c r="D29" s="28">
        <f>Run_of_Show!F25</f>
        <v/>
      </c>
      <c r="E29" s="28">
        <f>Run_of_Show!H25</f>
        <v/>
      </c>
      <c r="F29" s="28">
        <f>Run_of_Show!I25</f>
        <v/>
      </c>
      <c r="G29" s="20">
        <f>Run_of_Show!J25</f>
        <v/>
      </c>
      <c r="H29" s="20">
        <f>Run_of_Show!K25</f>
        <v/>
      </c>
    </row>
    <row r="30">
      <c r="A30" s="16">
        <f>Run_of_Show!B26</f>
        <v/>
      </c>
      <c r="B30" s="16">
        <f>Run_of_Show!C26</f>
        <v/>
      </c>
      <c r="C30" s="28">
        <f>Run_of_Show!E26</f>
        <v/>
      </c>
      <c r="D30" s="28">
        <f>Run_of_Show!F26</f>
        <v/>
      </c>
      <c r="E30" s="28">
        <f>Run_of_Show!H26</f>
        <v/>
      </c>
      <c r="F30" s="28">
        <f>Run_of_Show!I26</f>
        <v/>
      </c>
      <c r="G30" s="20">
        <f>Run_of_Show!J26</f>
        <v/>
      </c>
      <c r="H30" s="20">
        <f>Run_of_Show!K26</f>
        <v/>
      </c>
    </row>
    <row r="31">
      <c r="A31" s="16">
        <f>Run_of_Show!B27</f>
        <v/>
      </c>
      <c r="B31" s="16">
        <f>Run_of_Show!C27</f>
        <v/>
      </c>
      <c r="C31" s="28">
        <f>Run_of_Show!E27</f>
        <v/>
      </c>
      <c r="D31" s="28">
        <f>Run_of_Show!F27</f>
        <v/>
      </c>
      <c r="E31" s="28">
        <f>Run_of_Show!H27</f>
        <v/>
      </c>
      <c r="F31" s="28">
        <f>Run_of_Show!I27</f>
        <v/>
      </c>
      <c r="G31" s="20">
        <f>Run_of_Show!J27</f>
        <v/>
      </c>
      <c r="H31" s="20">
        <f>Run_of_Show!K27</f>
        <v/>
      </c>
    </row>
    <row r="32">
      <c r="A32" s="16">
        <f>Run_of_Show!B28</f>
        <v/>
      </c>
      <c r="B32" s="16">
        <f>Run_of_Show!C28</f>
        <v/>
      </c>
      <c r="C32" s="28">
        <f>Run_of_Show!E28</f>
        <v/>
      </c>
      <c r="D32" s="28">
        <f>Run_of_Show!F28</f>
        <v/>
      </c>
      <c r="E32" s="28">
        <f>Run_of_Show!H28</f>
        <v/>
      </c>
      <c r="F32" s="28">
        <f>Run_of_Show!I28</f>
        <v/>
      </c>
      <c r="G32" s="20">
        <f>Run_of_Show!J28</f>
        <v/>
      </c>
      <c r="H32" s="20">
        <f>Run_of_Show!K28</f>
        <v/>
      </c>
    </row>
    <row r="33">
      <c r="A33" s="16">
        <f>Run_of_Show!B29</f>
        <v/>
      </c>
      <c r="B33" s="16">
        <f>Run_of_Show!C29</f>
        <v/>
      </c>
      <c r="C33" s="28">
        <f>Run_of_Show!E29</f>
        <v/>
      </c>
      <c r="D33" s="28">
        <f>Run_of_Show!F29</f>
        <v/>
      </c>
      <c r="E33" s="28">
        <f>Run_of_Show!H29</f>
        <v/>
      </c>
      <c r="F33" s="28">
        <f>Run_of_Show!I29</f>
        <v/>
      </c>
      <c r="G33" s="20">
        <f>Run_of_Show!J29</f>
        <v/>
      </c>
      <c r="H33" s="20">
        <f>Run_of_Show!K29</f>
        <v/>
      </c>
    </row>
    <row r="34">
      <c r="A34" s="16">
        <f>Run_of_Show!B30</f>
        <v/>
      </c>
      <c r="B34" s="16">
        <f>Run_of_Show!C30</f>
        <v/>
      </c>
      <c r="C34" s="28">
        <f>Run_of_Show!E30</f>
        <v/>
      </c>
      <c r="D34" s="28">
        <f>Run_of_Show!F30</f>
        <v/>
      </c>
      <c r="E34" s="28">
        <f>Run_of_Show!H30</f>
        <v/>
      </c>
      <c r="F34" s="28">
        <f>Run_of_Show!I30</f>
        <v/>
      </c>
      <c r="G34" s="20">
        <f>Run_of_Show!J30</f>
        <v/>
      </c>
      <c r="H34" s="20">
        <f>Run_of_Show!K30</f>
        <v/>
      </c>
    </row>
    <row r="35">
      <c r="A35" s="16">
        <f>Run_of_Show!B31</f>
        <v/>
      </c>
      <c r="B35" s="16">
        <f>Run_of_Show!C31</f>
        <v/>
      </c>
      <c r="C35" s="28">
        <f>Run_of_Show!E31</f>
        <v/>
      </c>
      <c r="D35" s="28">
        <f>Run_of_Show!F31</f>
        <v/>
      </c>
      <c r="E35" s="28">
        <f>Run_of_Show!H31</f>
        <v/>
      </c>
      <c r="F35" s="28">
        <f>Run_of_Show!I31</f>
        <v/>
      </c>
      <c r="G35" s="20">
        <f>Run_of_Show!J31</f>
        <v/>
      </c>
      <c r="H35" s="20">
        <f>Run_of_Show!K31</f>
        <v/>
      </c>
    </row>
    <row r="36">
      <c r="A36" s="16">
        <f>Run_of_Show!B32</f>
        <v/>
      </c>
      <c r="B36" s="16">
        <f>Run_of_Show!C32</f>
        <v/>
      </c>
      <c r="C36" s="28">
        <f>Run_of_Show!E32</f>
        <v/>
      </c>
      <c r="D36" s="28">
        <f>Run_of_Show!F32</f>
        <v/>
      </c>
      <c r="E36" s="28">
        <f>Run_of_Show!H32</f>
        <v/>
      </c>
      <c r="F36" s="28">
        <f>Run_of_Show!I32</f>
        <v/>
      </c>
      <c r="G36" s="20">
        <f>Run_of_Show!J32</f>
        <v/>
      </c>
      <c r="H36" s="20">
        <f>Run_of_Show!K32</f>
        <v/>
      </c>
    </row>
    <row r="37">
      <c r="A37" s="16">
        <f>Run_of_Show!B33</f>
        <v/>
      </c>
      <c r="B37" s="16">
        <f>Run_of_Show!C33</f>
        <v/>
      </c>
      <c r="C37" s="28">
        <f>Run_of_Show!E33</f>
        <v/>
      </c>
      <c r="D37" s="28">
        <f>Run_of_Show!F33</f>
        <v/>
      </c>
      <c r="E37" s="28">
        <f>Run_of_Show!H33</f>
        <v/>
      </c>
      <c r="F37" s="28">
        <f>Run_of_Show!I33</f>
        <v/>
      </c>
      <c r="G37" s="20">
        <f>Run_of_Show!J33</f>
        <v/>
      </c>
      <c r="H37" s="20">
        <f>Run_of_Show!K33</f>
        <v/>
      </c>
    </row>
    <row r="38">
      <c r="A38" s="16">
        <f>Run_of_Show!B34</f>
        <v/>
      </c>
      <c r="B38" s="16">
        <f>Run_of_Show!C34</f>
        <v/>
      </c>
      <c r="C38" s="28">
        <f>Run_of_Show!E34</f>
        <v/>
      </c>
      <c r="D38" s="28">
        <f>Run_of_Show!F34</f>
        <v/>
      </c>
      <c r="E38" s="28">
        <f>Run_of_Show!H34</f>
        <v/>
      </c>
      <c r="F38" s="28">
        <f>Run_of_Show!I34</f>
        <v/>
      </c>
      <c r="G38" s="20">
        <f>Run_of_Show!J34</f>
        <v/>
      </c>
      <c r="H38" s="20">
        <f>Run_of_Show!K34</f>
        <v/>
      </c>
    </row>
    <row r="39">
      <c r="A39" s="16">
        <f>Run_of_Show!B35</f>
        <v/>
      </c>
      <c r="B39" s="16">
        <f>Run_of_Show!C35</f>
        <v/>
      </c>
      <c r="C39" s="28">
        <f>Run_of_Show!E35</f>
        <v/>
      </c>
      <c r="D39" s="28">
        <f>Run_of_Show!F35</f>
        <v/>
      </c>
      <c r="E39" s="28">
        <f>Run_of_Show!H35</f>
        <v/>
      </c>
      <c r="F39" s="28">
        <f>Run_of_Show!I35</f>
        <v/>
      </c>
      <c r="G39" s="20">
        <f>Run_of_Show!J35</f>
        <v/>
      </c>
      <c r="H39" s="20">
        <f>Run_of_Show!K35</f>
        <v/>
      </c>
    </row>
    <row r="40">
      <c r="A40" s="16">
        <f>Run_of_Show!B36</f>
        <v/>
      </c>
      <c r="B40" s="16">
        <f>Run_of_Show!C36</f>
        <v/>
      </c>
      <c r="C40" s="28">
        <f>Run_of_Show!E36</f>
        <v/>
      </c>
      <c r="D40" s="28">
        <f>Run_of_Show!F36</f>
        <v/>
      </c>
      <c r="E40" s="28">
        <f>Run_of_Show!H36</f>
        <v/>
      </c>
      <c r="F40" s="28">
        <f>Run_of_Show!I36</f>
        <v/>
      </c>
      <c r="G40" s="20">
        <f>Run_of_Show!J36</f>
        <v/>
      </c>
      <c r="H40" s="20">
        <f>Run_of_Show!K36</f>
        <v/>
      </c>
    </row>
    <row r="41">
      <c r="A41" s="16">
        <f>Run_of_Show!B37</f>
        <v/>
      </c>
      <c r="B41" s="16">
        <f>Run_of_Show!C37</f>
        <v/>
      </c>
      <c r="C41" s="28">
        <f>Run_of_Show!E37</f>
        <v/>
      </c>
      <c r="D41" s="28">
        <f>Run_of_Show!F37</f>
        <v/>
      </c>
      <c r="E41" s="28">
        <f>Run_of_Show!H37</f>
        <v/>
      </c>
      <c r="F41" s="28">
        <f>Run_of_Show!I37</f>
        <v/>
      </c>
      <c r="G41" s="20">
        <f>Run_of_Show!J37</f>
        <v/>
      </c>
      <c r="H41" s="20">
        <f>Run_of_Show!K37</f>
        <v/>
      </c>
    </row>
    <row r="42">
      <c r="A42" s="16">
        <f>Run_of_Show!B38</f>
        <v/>
      </c>
      <c r="B42" s="16">
        <f>Run_of_Show!C38</f>
        <v/>
      </c>
      <c r="C42" s="28">
        <f>Run_of_Show!E38</f>
        <v/>
      </c>
      <c r="D42" s="28">
        <f>Run_of_Show!F38</f>
        <v/>
      </c>
      <c r="E42" s="28">
        <f>Run_of_Show!H38</f>
        <v/>
      </c>
      <c r="F42" s="28">
        <f>Run_of_Show!I38</f>
        <v/>
      </c>
      <c r="G42" s="20">
        <f>Run_of_Show!J38</f>
        <v/>
      </c>
      <c r="H42" s="20">
        <f>Run_of_Show!K38</f>
        <v/>
      </c>
    </row>
    <row r="43">
      <c r="A43" s="16">
        <f>Run_of_Show!B39</f>
        <v/>
      </c>
      <c r="B43" s="16">
        <f>Run_of_Show!C39</f>
        <v/>
      </c>
      <c r="C43" s="28">
        <f>Run_of_Show!E39</f>
        <v/>
      </c>
      <c r="D43" s="28">
        <f>Run_of_Show!F39</f>
        <v/>
      </c>
      <c r="E43" s="28">
        <f>Run_of_Show!H39</f>
        <v/>
      </c>
      <c r="F43" s="28">
        <f>Run_of_Show!I39</f>
        <v/>
      </c>
      <c r="G43" s="20">
        <f>Run_of_Show!J39</f>
        <v/>
      </c>
      <c r="H43" s="20">
        <f>Run_of_Show!K39</f>
        <v/>
      </c>
    </row>
    <row r="44">
      <c r="A44" s="16">
        <f>Run_of_Show!B40</f>
        <v/>
      </c>
      <c r="B44" s="16">
        <f>Run_of_Show!C40</f>
        <v/>
      </c>
      <c r="C44" s="28">
        <f>Run_of_Show!E40</f>
        <v/>
      </c>
      <c r="D44" s="28">
        <f>Run_of_Show!F40</f>
        <v/>
      </c>
      <c r="E44" s="28">
        <f>Run_of_Show!H40</f>
        <v/>
      </c>
      <c r="F44" s="28">
        <f>Run_of_Show!I40</f>
        <v/>
      </c>
      <c r="G44" s="20">
        <f>Run_of_Show!J40</f>
        <v/>
      </c>
      <c r="H44" s="20">
        <f>Run_of_Show!K40</f>
        <v/>
      </c>
    </row>
    <row r="45">
      <c r="A45" s="16">
        <f>Run_of_Show!B41</f>
        <v/>
      </c>
      <c r="B45" s="16">
        <f>Run_of_Show!C41</f>
        <v/>
      </c>
      <c r="C45" s="28">
        <f>Run_of_Show!E41</f>
        <v/>
      </c>
      <c r="D45" s="28">
        <f>Run_of_Show!F41</f>
        <v/>
      </c>
      <c r="E45" s="28">
        <f>Run_of_Show!H41</f>
        <v/>
      </c>
      <c r="F45" s="28">
        <f>Run_of_Show!I41</f>
        <v/>
      </c>
      <c r="G45" s="20">
        <f>Run_of_Show!J41</f>
        <v/>
      </c>
      <c r="H45" s="20">
        <f>Run_of_Show!K41</f>
        <v/>
      </c>
    </row>
    <row r="46">
      <c r="A46" s="16">
        <f>Run_of_Show!B42</f>
        <v/>
      </c>
      <c r="B46" s="16">
        <f>Run_of_Show!C42</f>
        <v/>
      </c>
      <c r="C46" s="28">
        <f>Run_of_Show!E42</f>
        <v/>
      </c>
      <c r="D46" s="28">
        <f>Run_of_Show!F42</f>
        <v/>
      </c>
      <c r="E46" s="28">
        <f>Run_of_Show!H42</f>
        <v/>
      </c>
      <c r="F46" s="28">
        <f>Run_of_Show!I42</f>
        <v/>
      </c>
      <c r="G46" s="20">
        <f>Run_of_Show!J42</f>
        <v/>
      </c>
      <c r="H46" s="20">
        <f>Run_of_Show!K42</f>
        <v/>
      </c>
    </row>
    <row r="47">
      <c r="A47" s="16">
        <f>Run_of_Show!B43</f>
        <v/>
      </c>
      <c r="B47" s="16">
        <f>Run_of_Show!C43</f>
        <v/>
      </c>
      <c r="C47" s="28">
        <f>Run_of_Show!E43</f>
        <v/>
      </c>
      <c r="D47" s="28">
        <f>Run_of_Show!F43</f>
        <v/>
      </c>
      <c r="E47" s="28">
        <f>Run_of_Show!H43</f>
        <v/>
      </c>
      <c r="F47" s="28">
        <f>Run_of_Show!I43</f>
        <v/>
      </c>
      <c r="G47" s="20">
        <f>Run_of_Show!J43</f>
        <v/>
      </c>
      <c r="H47" s="20">
        <f>Run_of_Show!K43</f>
        <v/>
      </c>
    </row>
    <row r="48">
      <c r="A48" s="16">
        <f>Run_of_Show!B44</f>
        <v/>
      </c>
      <c r="B48" s="16">
        <f>Run_of_Show!C44</f>
        <v/>
      </c>
      <c r="C48" s="28">
        <f>Run_of_Show!E44</f>
        <v/>
      </c>
      <c r="D48" s="28">
        <f>Run_of_Show!F44</f>
        <v/>
      </c>
      <c r="E48" s="28">
        <f>Run_of_Show!H44</f>
        <v/>
      </c>
      <c r="F48" s="28">
        <f>Run_of_Show!I44</f>
        <v/>
      </c>
      <c r="G48" s="20">
        <f>Run_of_Show!J44</f>
        <v/>
      </c>
      <c r="H48" s="20">
        <f>Run_of_Show!K44</f>
        <v/>
      </c>
    </row>
    <row r="49">
      <c r="A49" s="16">
        <f>Run_of_Show!B45</f>
        <v/>
      </c>
      <c r="B49" s="16">
        <f>Run_of_Show!C45</f>
        <v/>
      </c>
      <c r="C49" s="28">
        <f>Run_of_Show!E45</f>
        <v/>
      </c>
      <c r="D49" s="28">
        <f>Run_of_Show!F45</f>
        <v/>
      </c>
      <c r="E49" s="28">
        <f>Run_of_Show!H45</f>
        <v/>
      </c>
      <c r="F49" s="28">
        <f>Run_of_Show!I45</f>
        <v/>
      </c>
      <c r="G49" s="20">
        <f>Run_of_Show!J45</f>
        <v/>
      </c>
      <c r="H49" s="20">
        <f>Run_of_Show!K45</f>
        <v/>
      </c>
    </row>
    <row r="50">
      <c r="A50" s="16">
        <f>Run_of_Show!B46</f>
        <v/>
      </c>
      <c r="B50" s="16">
        <f>Run_of_Show!C46</f>
        <v/>
      </c>
      <c r="C50" s="28">
        <f>Run_of_Show!E46</f>
        <v/>
      </c>
      <c r="D50" s="28">
        <f>Run_of_Show!F46</f>
        <v/>
      </c>
      <c r="E50" s="28">
        <f>Run_of_Show!H46</f>
        <v/>
      </c>
      <c r="F50" s="28">
        <f>Run_of_Show!I46</f>
        <v/>
      </c>
      <c r="G50" s="20">
        <f>Run_of_Show!J46</f>
        <v/>
      </c>
      <c r="H50" s="20">
        <f>Run_of_Show!K46</f>
        <v/>
      </c>
    </row>
    <row r="51">
      <c r="A51" s="16">
        <f>Run_of_Show!B47</f>
        <v/>
      </c>
      <c r="B51" s="16">
        <f>Run_of_Show!C47</f>
        <v/>
      </c>
      <c r="C51" s="28">
        <f>Run_of_Show!E47</f>
        <v/>
      </c>
      <c r="D51" s="28">
        <f>Run_of_Show!F47</f>
        <v/>
      </c>
      <c r="E51" s="28">
        <f>Run_of_Show!H47</f>
        <v/>
      </c>
      <c r="F51" s="28">
        <f>Run_of_Show!I47</f>
        <v/>
      </c>
      <c r="G51" s="20">
        <f>Run_of_Show!J47</f>
        <v/>
      </c>
      <c r="H51" s="20">
        <f>Run_of_Show!K47</f>
        <v/>
      </c>
    </row>
    <row r="52">
      <c r="A52" s="16">
        <f>Run_of_Show!B48</f>
        <v/>
      </c>
      <c r="B52" s="16">
        <f>Run_of_Show!C48</f>
        <v/>
      </c>
      <c r="C52" s="28">
        <f>Run_of_Show!E48</f>
        <v/>
      </c>
      <c r="D52" s="28">
        <f>Run_of_Show!F48</f>
        <v/>
      </c>
      <c r="E52" s="28">
        <f>Run_of_Show!H48</f>
        <v/>
      </c>
      <c r="F52" s="28">
        <f>Run_of_Show!I48</f>
        <v/>
      </c>
      <c r="G52" s="20">
        <f>Run_of_Show!J48</f>
        <v/>
      </c>
      <c r="H52" s="20">
        <f>Run_of_Show!K48</f>
        <v/>
      </c>
    </row>
    <row r="53">
      <c r="A53" s="16">
        <f>Run_of_Show!B49</f>
        <v/>
      </c>
      <c r="B53" s="16">
        <f>Run_of_Show!C49</f>
        <v/>
      </c>
      <c r="C53" s="28">
        <f>Run_of_Show!E49</f>
        <v/>
      </c>
      <c r="D53" s="28">
        <f>Run_of_Show!F49</f>
        <v/>
      </c>
      <c r="E53" s="28">
        <f>Run_of_Show!H49</f>
        <v/>
      </c>
      <c r="F53" s="28">
        <f>Run_of_Show!I49</f>
        <v/>
      </c>
      <c r="G53" s="20">
        <f>Run_of_Show!J49</f>
        <v/>
      </c>
      <c r="H53" s="20">
        <f>Run_of_Show!K49</f>
        <v/>
      </c>
    </row>
    <row r="54">
      <c r="A54" s="16">
        <f>Run_of_Show!B50</f>
        <v/>
      </c>
      <c r="B54" s="16">
        <f>Run_of_Show!C50</f>
        <v/>
      </c>
      <c r="C54" s="28">
        <f>Run_of_Show!E50</f>
        <v/>
      </c>
      <c r="D54" s="28">
        <f>Run_of_Show!F50</f>
        <v/>
      </c>
      <c r="E54" s="28">
        <f>Run_of_Show!H50</f>
        <v/>
      </c>
      <c r="F54" s="28">
        <f>Run_of_Show!I50</f>
        <v/>
      </c>
      <c r="G54" s="20">
        <f>Run_of_Show!J50</f>
        <v/>
      </c>
      <c r="H54" s="20">
        <f>Run_of_Show!K50</f>
        <v/>
      </c>
    </row>
    <row r="55">
      <c r="A55" s="16">
        <f>Run_of_Show!B51</f>
        <v/>
      </c>
      <c r="B55" s="16">
        <f>Run_of_Show!C51</f>
        <v/>
      </c>
      <c r="C55" s="28">
        <f>Run_of_Show!E51</f>
        <v/>
      </c>
      <c r="D55" s="28">
        <f>Run_of_Show!F51</f>
        <v/>
      </c>
      <c r="E55" s="28">
        <f>Run_of_Show!H51</f>
        <v/>
      </c>
      <c r="F55" s="28">
        <f>Run_of_Show!I51</f>
        <v/>
      </c>
      <c r="G55" s="20">
        <f>Run_of_Show!J51</f>
        <v/>
      </c>
      <c r="H55" s="20">
        <f>Run_of_Show!K51</f>
        <v/>
      </c>
    </row>
    <row r="56">
      <c r="A56" s="16">
        <f>Run_of_Show!B52</f>
        <v/>
      </c>
      <c r="B56" s="16">
        <f>Run_of_Show!C52</f>
        <v/>
      </c>
      <c r="C56" s="28">
        <f>Run_of_Show!E52</f>
        <v/>
      </c>
      <c r="D56" s="28">
        <f>Run_of_Show!F52</f>
        <v/>
      </c>
      <c r="E56" s="28">
        <f>Run_of_Show!H52</f>
        <v/>
      </c>
      <c r="F56" s="28">
        <f>Run_of_Show!I52</f>
        <v/>
      </c>
      <c r="G56" s="20">
        <f>Run_of_Show!J52</f>
        <v/>
      </c>
      <c r="H56" s="20">
        <f>Run_of_Show!K52</f>
        <v/>
      </c>
    </row>
  </sheetData>
  <mergeCells count="2">
    <mergeCell ref="E3:H3"/>
    <mergeCell ref="A1:H1"/>
  </mergeCells>
  <pageMargins left="0.75" right="0.75" top="1" bottom="1" header="0.5" footer="0.5"/>
  <pageSetup orientation="landscape" fitToHeight="1" fitToWidth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1"/>
  <sheetViews>
    <sheetView showGridLines="0" workbookViewId="0">
      <selection activeCell="A1" sqref="A1"/>
    </sheetView>
  </sheetViews>
  <sheetFormatPr baseColWidth="8" defaultRowHeight="15"/>
  <cols>
    <col width="3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</cols>
  <sheetData>
    <row r="1">
      <c r="A1" s="1" t="inlineStr">
        <is>
          <t>Reference (images provided)</t>
        </is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2026-01-06T02:35:18Z</dcterms:created>
  <dcterms:modified xmlns:dcterms="http://purl.org/dc/terms/" xmlns:xsi="http://www.w3.org/2001/XMLSchema-instance" xsi:type="dcterms:W3CDTF">2026-01-06T02:44:10Z</dcterms:modified>
</cp:coreProperties>
</file>